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tak_matsubara\Desktop\松原　総務データ\★★★提出分\★★R３ 回答済分★★\R4.3.11　(0311〆）令和2年度財政状況資料集の作成について\"/>
    </mc:Choice>
  </mc:AlternateContent>
  <xr:revisionPtr revIDLastSave="0" documentId="13_ncr:1_{4C4FCD5C-6472-4E1C-BA3C-A48387D790E3}"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U88" i="12" l="1"/>
  <c r="AP88" i="12"/>
  <c r="AF88"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U34" i="10"/>
  <c r="U35" i="10" s="1"/>
  <c r="U36" i="10" s="1"/>
  <c r="U37"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E36" i="10" s="1"/>
  <c r="BW34" i="10"/>
  <c r="BW35" i="10" s="1"/>
  <c r="BW36" i="10" s="1"/>
  <c r="BW37" i="10" s="1"/>
  <c r="BW38" i="10" s="1"/>
  <c r="BW39" i="10" s="1"/>
  <c r="BW40" i="10" s="1"/>
  <c r="BW41" i="10" s="1"/>
  <c r="CO34" i="10" l="1"/>
</calcChain>
</file>

<file path=xl/sharedStrings.xml><?xml version="1.0" encoding="utf-8"?>
<sst xmlns="http://schemas.openxmlformats.org/spreadsheetml/2006/main" count="1128" uniqueCount="613">
  <si>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</si>
  <si>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</si>
  <si>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</si>
  <si>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</si>
  <si>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</si>
  <si>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</si>
  <si>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</si>
  <si>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</si>
  <si>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</si>
  <si>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</si>
  <si>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</si>
  <si>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</si>
  <si>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</si>
  <si>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</si>
  <si>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</si>
  <si>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</si>
  <si>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</si>
  <si>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</si>
  <si>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</si>
  <si>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</si>
  <si>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</si>
  <si>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</si>
  <si>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</si>
  <si>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</si>
  <si>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</si>
  <si>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</si>
  <si>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</si>
  <si>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</si>
  <si>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</si>
  <si>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</si>
  <si>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</si>
  <si>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</si>
  <si>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</si>
  <si>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</si>
  <si>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</si>
  <si>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</si>
  <si>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</si>
  <si>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</si>
  <si>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</si>
  <si>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</si>
  <si>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</si>
  <si>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</si>
  <si>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</si>
  <si>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</si>
  <si>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</si>
  <si>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</si>
  <si>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</si>
  <si>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</si>
  <si>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</si>
  <si>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</si>
  <si>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</si>
  <si>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</si>
  <si>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</si>
  <si>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</si>
  <si>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</si>
  <si>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</si>
  <si>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</si>
  <si>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</si>
  <si>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</si>
  <si>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</si>
  <si>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</si>
  <si>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</si>
  <si>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</si>
  <si>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</si>
  <si>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</si>
  <si>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</si>
  <si>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</si>
  <si>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</si>
  <si>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</si>
  <si>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</si>
  <si>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</si>
  <si>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</si>
  <si>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</si>
  <si>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</si>
  <si>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</si>
  <si>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</si>
  <si>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</si>
  <si>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</si>
  <si>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</si>
  <si>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</si>
  <si>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</si>
  <si>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</si>
  <si>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</si>
  <si>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</si>
  <si>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</si>
  <si>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</si>
  <si>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</si>
  <si>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</si>
  <si>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</si>
  <si>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</si>
  <si>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</si>
  <si>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</si>
  <si>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</si>
  <si>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</si>
  <si>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</si>
  <si>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</si>
  <si>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</si>
  <si>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</si>
  <si>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</si>
  <si>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</si>
  <si>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</si>
  <si>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</si>
  <si>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</si>
  <si>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</si>
  <si>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</si>
  <si>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</si>
  <si>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</si>
  <si>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</si>
  <si>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</si>
  <si>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</si>
  <si>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</si>
  <si>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</si>
  <si>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</si>
  <si>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</si>
  <si>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</si>
  <si>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</si>
  <si>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</si>
  <si>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</si>
  <si>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</si>
  <si>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</si>
  <si>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</si>
  <si>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</si>
  <si>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</si>
  <si>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</si>
  <si>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</si>
  <si>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</si>
  <si>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</si>
  <si>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</si>
  <si>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</si>
  <si>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</si>
  <si>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</si>
  <si>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</si>
  <si>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</si>
  <si>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</si>
  <si>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</si>
  <si>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</si>
  <si>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</si>
  <si>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</si>
  <si>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</si>
  <si>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</si>
  <si>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</si>
  <si>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</si>
  <si>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</si>
  <si>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</si>
  <si>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</si>
  <si>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</si>
  <si>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</si>
  <si>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</si>
  <si>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</si>
  <si>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</si>
  <si>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</si>
  <si>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</si>
  <si>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</si>
  <si>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</si>
  <si>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</si>
  <si>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</si>
  <si>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</si>
  <si>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</si>
  <si>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</si>
  <si>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</si>
  <si>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</si>
  <si>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</si>
  <si>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</si>
  <si>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</si>
  <si>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</si>
  <si>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</si>
  <si>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</si>
  <si>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</si>
  <si>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</si>
  <si>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</si>
  <si>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</si>
  <si>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</si>
  <si>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</si>
  <si>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</si>
  <si>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</si>
  <si>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</si>
  <si>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</si>
  <si>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</si>
  <si>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</si>
  <si>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</si>
  <si>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</si>
  <si>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</si>
  <si>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</si>
  <si>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</si>
  <si>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</si>
  <si>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</si>
  <si>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</si>
  <si>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</si>
  <si>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</si>
  <si>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</si>
  <si>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</si>
  <si>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</si>
  <si>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</si>
  <si>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</si>
  <si>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</si>
  <si>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</si>
  <si>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</si>
  <si>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</si>
  <si>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</si>
  <si>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</si>
  <si>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</si>
  <si>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</si>
  <si>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</si>
  <si>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</si>
  <si>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</si>
  <si>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</si>
  <si>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</si>
  <si>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</si>
  <si>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</si>
  <si>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</si>
  <si>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</si>
  <si>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青森県新郷村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</si>
  <si>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</si>
  <si>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</si>
  <si>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</si>
  <si>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</si>
  <si>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</si>
  <si>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</si>
  <si>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</si>
  <si>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</si>
  <si>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</si>
  <si>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</si>
  <si>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</si>
  <si>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</si>
  <si>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</si>
  <si>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</si>
  <si>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</si>
  <si>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</si>
  <si>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</si>
  <si>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</si>
  <si>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</si>
  <si>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</si>
  <si>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</si>
  <si>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</si>
  <si>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</si>
  <si>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</si>
  <si>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</si>
  <si>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</si>
  <si>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</si>
  <si>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</si>
  <si>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</si>
  <si>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</si>
  <si>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</si>
  <si>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</si>
  <si>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</si>
  <si>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</si>
  <si>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</si>
  <si>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</si>
  <si>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</si>
  <si>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</si>
  <si>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</si>
  <si>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</si>
  <si>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</si>
  <si>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</si>
  <si>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</si>
  <si>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</si>
  <si>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</si>
  <si>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</si>
  <si>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</si>
  <si>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</si>
  <si>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</si>
  <si>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</si>
  <si>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</si>
  <si>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</si>
  <si>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</si>
  <si>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</si>
  <si>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</si>
  <si>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</si>
  <si>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</si>
  <si>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</si>
  <si>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</si>
  <si>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</si>
  <si>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</si>
  <si>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</si>
  <si>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</si>
  <si>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</si>
  <si>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</si>
  <si>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</si>
  <si>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</si>
  <si>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</si>
  <si>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</si>
  <si>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</si>
  <si>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</si>
  <si>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</si>
  <si>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</si>
  <si>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</si>
  <si>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</si>
  <si>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</si>
  <si>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</si>
  <si>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</si>
  <si>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</si>
  <si>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</si>
  <si>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</si>
  <si>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</si>
  <si>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</si>
  <si>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</si>
  <si>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</si>
  <si>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</si>
  <si>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</si>
  <si>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</si>
  <si>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</si>
  <si>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</si>
  <si>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</si>
  <si>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</si>
  <si>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</si>
  <si>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</si>
  <si>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</si>
  <si>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</si>
  <si>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</si>
  <si>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</si>
  <si>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</si>
  <si>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</si>
  <si>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</si>
  <si>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</si>
  <si>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</si>
  <si>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</si>
  <si>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</si>
  <si>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</si>
  <si>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</si>
  <si>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</si>
  <si>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</si>
  <si>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</si>
  <si>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</si>
  <si>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</si>
  <si>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</si>
  <si>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</si>
  <si>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</si>
  <si>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</si>
  <si>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</si>
  <si>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</si>
  <si>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</si>
  <si>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</si>
  <si>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</si>
  <si>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</si>
  <si>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</si>
  <si>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</si>
  <si>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</si>
  <si>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</si>
  <si>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</si>
  <si>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</si>
  <si>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</si>
  <si>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</si>
  <si>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</si>
  <si>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</si>
  <si>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</si>
  <si>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</si>
  <si>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</si>
  <si>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</si>
  <si>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</si>
  <si>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</si>
  <si>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</si>
  <si>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</si>
  <si>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</si>
  <si>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</si>
  <si>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</si>
  <si>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</si>
  <si>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</si>
  <si>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</si>
  <si>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</si>
  <si>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</si>
  <si>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</si>
  <si>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</si>
  <si>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</si>
  <si>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</si>
  <si>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</si>
  <si>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青森県新郷村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</si>
  <si>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</si>
  <si>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</si>
  <si>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</si>
  <si>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</si>
  <si>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</si>
  <si>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</si>
  <si>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</si>
  <si>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</si>
  <si>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</si>
  <si>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</si>
  <si>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</si>
  <si>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</si>
  <si>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</si>
  <si>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</si>
  <si>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</si>
  <si>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</si>
  <si>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</si>
  <si>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</si>
  <si>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</si>
  <si>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</si>
  <si>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</si>
  <si>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</si>
  <si>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</si>
  <si>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</si>
  <si>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</si>
  <si>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</si>
  <si>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</si>
  <si>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</si>
  <si>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</si>
  <si>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</si>
  <si>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</si>
  <si>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</si>
  <si>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</si>
  <si>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</si>
  <si>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</si>
  <si>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</si>
  <si>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</si>
  <si>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介護保険特別会計</t>
    <phoneticPr fontId="5"/>
  </si>
  <si>
    <t>後期高齢者医療特別会計</t>
    <phoneticPr fontId="5"/>
  </si>
  <si>
    <t>簡易水道特別会計</t>
    <phoneticPr fontId="5"/>
  </si>
  <si>
    <t>法非適用企業</t>
    <phoneticPr fontId="5"/>
  </si>
  <si>
    <t>特定環境保全公共下水道特別会計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</si>
  <si>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</si>
  <si>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</si>
  <si>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</si>
  <si>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</si>
  <si>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</si>
  <si>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</si>
  <si>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</si>
  <si>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</si>
  <si>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</si>
  <si>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</si>
  <si>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</si>
  <si>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</si>
  <si>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</si>
  <si>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</si>
  <si>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</si>
  <si>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</si>
  <si>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</si>
  <si>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</si>
  <si>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</si>
  <si>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</si>
  <si>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</si>
  <si>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</si>
  <si>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</si>
  <si>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</si>
  <si>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</si>
  <si>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</si>
  <si>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</si>
  <si>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</si>
  <si>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</si>
  <si>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</si>
  <si>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</si>
  <si>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</si>
  <si>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</si>
  <si>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</si>
  <si>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</si>
  <si>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</si>
  <si>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</si>
  <si>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</si>
  <si>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</si>
  <si>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</si>
  <si>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</si>
  <si>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</si>
  <si>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</si>
  <si>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</si>
  <si>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</si>
  <si>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</si>
  <si>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</si>
  <si>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</si>
  <si>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</si>
  <si>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</si>
  <si>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</si>
  <si>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</si>
  <si>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</si>
  <si>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</si>
  <si>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</si>
  <si>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</si>
  <si>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</si>
  <si>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</si>
  <si>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</si>
  <si>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</si>
  <si>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</si>
  <si>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</si>
  <si>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</si>
  <si>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</si>
  <si>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</si>
  <si>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</si>
  <si>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</si>
  <si>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</si>
  <si>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</si>
  <si>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</si>
  <si>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</si>
  <si>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</si>
  <si>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</si>
  <si>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</si>
  <si>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</si>
  <si>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</si>
  <si>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</si>
  <si>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</si>
  <si>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</si>
  <si>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</si>
  <si>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</si>
  <si>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</si>
  <si>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</si>
  <si>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</si>
  <si>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</si>
  <si>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</si>
  <si>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</si>
  <si>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</si>
  <si>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</si>
  <si>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</si>
  <si>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</si>
  <si>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</si>
  <si>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</si>
  <si>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</si>
  <si>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</si>
  <si>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</si>
  <si>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</si>
  <si>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</si>
  <si>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</si>
  <si>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</si>
  <si>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</si>
  <si>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</si>
  <si>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</si>
  <si>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</si>
  <si>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</si>
  <si>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</si>
  <si>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</si>
  <si>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</si>
  <si>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</si>
  <si>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</si>
  <si>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</si>
  <si>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</si>
  <si>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</si>
  <si>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</si>
  <si>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</si>
  <si>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</si>
  <si>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</si>
  <si>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</si>
  <si>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</si>
  <si>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</si>
  <si>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</si>
  <si>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</si>
  <si>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</si>
  <si>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</si>
  <si>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</si>
  <si>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</si>
  <si>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</si>
  <si>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</si>
  <si>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</si>
  <si>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</si>
  <si>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</si>
  <si>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</si>
  <si>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</si>
  <si>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</si>
  <si>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</si>
  <si>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</si>
  <si>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</si>
  <si>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</si>
  <si>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</si>
  <si>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</si>
  <si>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</si>
  <si>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</si>
  <si>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</si>
  <si>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</si>
  <si>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</si>
  <si>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</si>
  <si>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</si>
  <si>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</si>
  <si>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</si>
  <si>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</si>
  <si>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</si>
  <si>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</si>
  <si>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</si>
  <si>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</si>
  <si>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</si>
  <si>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</si>
  <si>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</si>
  <si>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</si>
  <si>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</si>
  <si>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</si>
  <si>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</si>
  <si>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</si>
  <si>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</si>
  <si>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</si>
  <si>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</si>
  <si>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</si>
  <si>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</si>
  <si>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</si>
  <si>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</si>
  <si>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</si>
  <si>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2.50</t>
  </si>
  <si>
    <t>▲ 6.45</t>
  </si>
  <si>
    <t>▲ 3.58</t>
  </si>
  <si>
    <t>一般会計</t>
  </si>
  <si>
    <t>国民健康保険特別会計</t>
  </si>
  <si>
    <t>介護保険特別会計</t>
  </si>
  <si>
    <t>後期高齢者医療特別会計</t>
  </si>
  <si>
    <t>特定環境保全公共下水道特別会計</t>
  </si>
  <si>
    <t>農業集落排水事業特別会計</t>
  </si>
  <si>
    <t>簡易水道特別会計</t>
  </si>
  <si>
    <t>国民健康保険診療所特別会計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</si>
  <si>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</si>
  <si>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</si>
  <si>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</si>
  <si>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</si>
  <si>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</si>
  <si>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</si>
  <si>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</si>
  <si>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</si>
  <si>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いきいき新郷むらづくり基金</t>
    <rPh sb="4" eb="6">
      <t>シンゴウ</t>
    </rPh>
    <rPh sb="11" eb="13">
      <t>キキン</t>
    </rPh>
    <phoneticPr fontId="5"/>
  </si>
  <si>
    <t>農林業振興基金</t>
    <rPh sb="0" eb="3">
      <t>ノウリンギョウ</t>
    </rPh>
    <rPh sb="3" eb="5">
      <t>シンコウ</t>
    </rPh>
    <rPh sb="5" eb="7">
      <t>キキン</t>
    </rPh>
    <phoneticPr fontId="5"/>
  </si>
  <si>
    <t>地域福祉基金</t>
    <rPh sb="0" eb="2">
      <t>チイキ</t>
    </rPh>
    <rPh sb="2" eb="4">
      <t>フクシ</t>
    </rPh>
    <rPh sb="4" eb="6">
      <t>キキン</t>
    </rPh>
    <phoneticPr fontId="2"/>
  </si>
  <si>
    <t>定住促進住宅基金</t>
    <rPh sb="0" eb="2">
      <t>テイジュウ</t>
    </rPh>
    <rPh sb="2" eb="4">
      <t>ソクシン</t>
    </rPh>
    <rPh sb="4" eb="6">
      <t>ジュウタク</t>
    </rPh>
    <rPh sb="6" eb="8">
      <t>キキン</t>
    </rPh>
    <phoneticPr fontId="5"/>
  </si>
  <si>
    <t>新郷村ふるさと活性化公社</t>
    <rPh sb="0" eb="2">
      <t>シンゴウ</t>
    </rPh>
    <rPh sb="2" eb="3">
      <t>ムラ</t>
    </rPh>
    <rPh sb="7" eb="10">
      <t>カッセイカ</t>
    </rPh>
    <rPh sb="10" eb="12">
      <t>コウシャ</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</si>
  <si>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</si>
  <si>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</si>
  <si>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</si>
  <si>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</si>
  <si>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青森市町村総合事務組合</t>
    <rPh sb="0" eb="2">
      <t>アオモリ</t>
    </rPh>
    <rPh sb="2" eb="5">
      <t>シチョウソン</t>
    </rPh>
    <rPh sb="5" eb="7">
      <t>ソウゴウ</t>
    </rPh>
    <rPh sb="7" eb="9">
      <t>ジム</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</si>
  <si>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</si>
  <si>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t>
    <phoneticPr fontId="2"/>
  </si>
  <si>
    <t>青森県後期高齢者医療広域連合(一般）</t>
    <rPh sb="15" eb="17">
      <t>イッパン</t>
    </rPh>
    <phoneticPr fontId="2"/>
  </si>
  <si>
    <t>青森県後期高齢者医療広域連合（特別）</t>
    <rPh sb="0" eb="3">
      <t>アオモリケン</t>
    </rPh>
    <rPh sb="3" eb="5">
      <t>コウキ</t>
    </rPh>
    <rPh sb="5" eb="8">
      <t>コウレイシャ</t>
    </rPh>
    <rPh sb="8" eb="10">
      <t>イリョウ</t>
    </rPh>
    <rPh sb="10" eb="12">
      <t>コウイキ</t>
    </rPh>
    <rPh sb="12" eb="14">
      <t>レンゴウ</t>
    </rPh>
    <rPh sb="15" eb="17">
      <t>トクベツ</t>
    </rPh>
    <phoneticPr fontId="2"/>
  </si>
  <si>
    <t>‐</t>
    <phoneticPr fontId="2"/>
  </si>
  <si>
    <t>しんごうふるさと活性化基金</t>
    <rPh sb="8" eb="11">
      <t>カッセイカ</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</si>
</sst>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88"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5B1F-488E-B3DF-42D7C46720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151475</c:v>
                </c:pt>
                <c:pt idx="1">
                  <c:v>163206</c:v>
                </c:pt>
                <c:pt idx="2">
                  <c:v>115320</c:v>
                </c:pt>
                <c:pt idx="3">
                  <c:v>125539</c:v>
                </c:pt>
                <c:pt idx="4">
                  <c:v>188070</c:v>
                </c:pt>
              </c:numCache>
            </c:numRef>
          </c:val>
          <c:smooth val="0"/>
          <c:extLst>
            <c:ext xmlns:c16="http://schemas.microsoft.com/office/drawing/2014/chart" uri="{C3380CC4-5D6E-409C-BE32-E72D297353CC}">
              <c16:uniqueId val="{00000001-5B1F-488E-B3DF-42D7C46720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9.2200000000000006</c:v>
                </c:pt>
                <c:pt idx="1">
                  <c:v>8.15</c:v>
                </c:pt>
                <c:pt idx="2">
                  <c:v>10.81</c:v>
                </c:pt>
                <c:pt idx="3">
                  <c:v>6.64</c:v>
                </c:pt>
                <c:pt idx="4">
                  <c:v>8.5</c:v>
                </c:pt>
              </c:numCache>
            </c:numRef>
          </c:val>
          <c:extLst>
            <c:ext xmlns:c16="http://schemas.microsoft.com/office/drawing/2014/chart" uri="{C3380CC4-5D6E-409C-BE32-E72D297353CC}">
              <c16:uniqueId val="{00000000-BE43-4A5C-87EB-30828C59DE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18.41</c:v>
                </c:pt>
                <c:pt idx="1">
                  <c:v>17.440000000000001</c:v>
                </c:pt>
                <c:pt idx="2">
                  <c:v>20.97</c:v>
                </c:pt>
                <c:pt idx="3">
                  <c:v>22.36</c:v>
                </c:pt>
                <c:pt idx="4">
                  <c:v>23.96</c:v>
                </c:pt>
              </c:numCache>
            </c:numRef>
          </c:val>
          <c:extLst>
            <c:ext xmlns:c16="http://schemas.microsoft.com/office/drawing/2014/chart" uri="{C3380CC4-5D6E-409C-BE32-E72D297353CC}">
              <c16:uniqueId val="{00000001-BE43-4A5C-87EB-30828C59DE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c:v>
                </c:pt>
                <c:pt idx="1">
                  <c:v>-6.45</c:v>
                </c:pt>
                <c:pt idx="2">
                  <c:v>1.94</c:v>
                </c:pt>
                <c:pt idx="3">
                  <c:v>-3.58</c:v>
                </c:pt>
                <c:pt idx="4">
                  <c:v>3.35</c:v>
                </c:pt>
              </c:numCache>
            </c:numRef>
          </c:val>
          <c:smooth val="0"/>
          <c:extLst>
            <c:ext xmlns:c16="http://schemas.microsoft.com/office/drawing/2014/chart" uri="{C3380CC4-5D6E-409C-BE32-E72D297353CC}">
              <c16:uniqueId val="{00000002-BE43-4A5C-87EB-30828C59DE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990-48E8-BC6F-E0A1382D87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90-48E8-BC6F-E0A1382D8711}"/>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990-48E8-BC6F-E0A1382D8711}"/>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4990-48E8-BC6F-E0A1382D871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4990-48E8-BC6F-E0A1382D8711}"/>
            </c:ext>
          </c:extLst>
        </c:ser>
        <c:ser>
          <c:idx val="5"/>
          <c:order val="5"/>
          <c:tx>
            <c:strRef>
              <c:f>データシート!$A$32</c:f>
              <c:strCache>
                <c:ptCount val="1"/>
                <c:pt idx="0">
                  <c:v>特定環境保全公共下水道特別会計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5-4990-48E8-BC6F-E0A1382D871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0.04</c:v>
                </c:pt>
                <c:pt idx="8">
                  <c:v>#N/A</c:v>
                </c:pt>
                <c:pt idx="9">
                  <c:v>0.04</c:v>
                </c:pt>
              </c:numCache>
            </c:numRef>
          </c:val>
          <c:extLst>
            <c:ext xmlns:c16="http://schemas.microsoft.com/office/drawing/2014/chart" uri="{C3380CC4-5D6E-409C-BE32-E72D297353CC}">
              <c16:uniqueId val="{00000006-4990-48E8-BC6F-E0A1382D871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0.35</c:v>
                </c:pt>
                <c:pt idx="2">
                  <c:v>#N/A</c:v>
                </c:pt>
                <c:pt idx="3">
                  <c:v>0.9</c:v>
                </c:pt>
                <c:pt idx="4">
                  <c:v>#N/A</c:v>
                </c:pt>
                <c:pt idx="5">
                  <c:v>0.86</c:v>
                </c:pt>
                <c:pt idx="6">
                  <c:v>#N/A</c:v>
                </c:pt>
                <c:pt idx="7">
                  <c:v>1.28</c:v>
                </c:pt>
                <c:pt idx="8">
                  <c:v>#N/A</c:v>
                </c:pt>
                <c:pt idx="9">
                  <c:v>0.39</c:v>
                </c:pt>
              </c:numCache>
            </c:numRef>
          </c:val>
          <c:extLst>
            <c:ext xmlns:c16="http://schemas.microsoft.com/office/drawing/2014/chart" uri="{C3380CC4-5D6E-409C-BE32-E72D297353CC}">
              <c16:uniqueId val="{00000007-4990-48E8-BC6F-E0A1382D871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1.32</c:v>
                </c:pt>
                <c:pt idx="2">
                  <c:v>#N/A</c:v>
                </c:pt>
                <c:pt idx="3">
                  <c:v>1.31</c:v>
                </c:pt>
                <c:pt idx="4">
                  <c:v>#N/A</c:v>
                </c:pt>
                <c:pt idx="5">
                  <c:v>0.19</c:v>
                </c:pt>
                <c:pt idx="6">
                  <c:v>#N/A</c:v>
                </c:pt>
                <c:pt idx="7">
                  <c:v>7.0000000000000007E-2</c:v>
                </c:pt>
                <c:pt idx="8">
                  <c:v>#N/A</c:v>
                </c:pt>
                <c:pt idx="9">
                  <c:v>0.41</c:v>
                </c:pt>
              </c:numCache>
            </c:numRef>
          </c:val>
          <c:extLst>
            <c:ext xmlns:c16="http://schemas.microsoft.com/office/drawing/2014/chart" uri="{C3380CC4-5D6E-409C-BE32-E72D297353CC}">
              <c16:uniqueId val="{00000008-4990-48E8-BC6F-E0A1382D87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9.2200000000000006</c:v>
                </c:pt>
                <c:pt idx="2">
                  <c:v>#N/A</c:v>
                </c:pt>
                <c:pt idx="3">
                  <c:v>8.15</c:v>
                </c:pt>
                <c:pt idx="4">
                  <c:v>#N/A</c:v>
                </c:pt>
                <c:pt idx="5">
                  <c:v>10.8</c:v>
                </c:pt>
                <c:pt idx="6">
                  <c:v>#N/A</c:v>
                </c:pt>
                <c:pt idx="7">
                  <c:v>6.63</c:v>
                </c:pt>
                <c:pt idx="8">
                  <c:v>#N/A</c:v>
                </c:pt>
                <c:pt idx="9">
                  <c:v>8.5</c:v>
                </c:pt>
              </c:numCache>
            </c:numRef>
          </c:val>
          <c:extLst>
            <c:ext xmlns:c16="http://schemas.microsoft.com/office/drawing/2014/chart" uri="{C3380CC4-5D6E-409C-BE32-E72D297353CC}">
              <c16:uniqueId val="{00000009-4990-48E8-BC6F-E0A1382D87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290</c:v>
                </c:pt>
                <c:pt idx="5">
                  <c:v>280</c:v>
                </c:pt>
                <c:pt idx="8">
                  <c:v>264</c:v>
                </c:pt>
                <c:pt idx="11">
                  <c:v>277</c:v>
                </c:pt>
                <c:pt idx="14">
                  <c:v>276</c:v>
                </c:pt>
              </c:numCache>
            </c:numRef>
          </c:val>
          <c:extLst>
            <c:ext xmlns:c16="http://schemas.microsoft.com/office/drawing/2014/chart" uri="{C3380CC4-5D6E-409C-BE32-E72D297353CC}">
              <c16:uniqueId val="{00000000-C2BF-48CB-A61F-813A186A60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BF-48CB-A61F-813A186A60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2BF-48CB-A61F-813A186A60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4</c:v>
                </c:pt>
                <c:pt idx="6">
                  <c:v>5</c:v>
                </c:pt>
                <c:pt idx="9">
                  <c:v>5</c:v>
                </c:pt>
                <c:pt idx="12">
                  <c:v>4</c:v>
                </c:pt>
              </c:numCache>
            </c:numRef>
          </c:val>
          <c:extLst>
            <c:ext xmlns:c16="http://schemas.microsoft.com/office/drawing/2014/chart" uri="{C3380CC4-5D6E-409C-BE32-E72D297353CC}">
              <c16:uniqueId val="{00000003-C2BF-48CB-A61F-813A186A60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103</c:v>
                </c:pt>
                <c:pt idx="3">
                  <c:v>114</c:v>
                </c:pt>
                <c:pt idx="6">
                  <c:v>120</c:v>
                </c:pt>
                <c:pt idx="9">
                  <c:v>112</c:v>
                </c:pt>
                <c:pt idx="12">
                  <c:v>113</c:v>
                </c:pt>
              </c:numCache>
            </c:numRef>
          </c:val>
          <c:extLst>
            <c:ext xmlns:c16="http://schemas.microsoft.com/office/drawing/2014/chart" uri="{C3380CC4-5D6E-409C-BE32-E72D297353CC}">
              <c16:uniqueId val="{00000004-C2BF-48CB-A61F-813A186A60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BF-48CB-A61F-813A186A60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BF-48CB-A61F-813A186A60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323</c:v>
                </c:pt>
                <c:pt idx="3">
                  <c:v>288</c:v>
                </c:pt>
                <c:pt idx="6">
                  <c:v>256</c:v>
                </c:pt>
                <c:pt idx="9">
                  <c:v>272</c:v>
                </c:pt>
                <c:pt idx="12">
                  <c:v>262</c:v>
                </c:pt>
              </c:numCache>
            </c:numRef>
          </c:val>
          <c:extLst>
            <c:ext xmlns:c16="http://schemas.microsoft.com/office/drawing/2014/chart" uri="{C3380CC4-5D6E-409C-BE32-E72D297353CC}">
              <c16:uniqueId val="{00000007-C2BF-48CB-A61F-813A186A60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139</c:v>
                </c:pt>
                <c:pt idx="2">
                  <c:v>#N/A</c:v>
                </c:pt>
                <c:pt idx="3">
                  <c:v>#N/A</c:v>
                </c:pt>
                <c:pt idx="4">
                  <c:v>126</c:v>
                </c:pt>
                <c:pt idx="5">
                  <c:v>#N/A</c:v>
                </c:pt>
                <c:pt idx="6">
                  <c:v>#N/A</c:v>
                </c:pt>
                <c:pt idx="7">
                  <c:v>117</c:v>
                </c:pt>
                <c:pt idx="8">
                  <c:v>#N/A</c:v>
                </c:pt>
                <c:pt idx="9">
                  <c:v>#N/A</c:v>
                </c:pt>
                <c:pt idx="10">
                  <c:v>112</c:v>
                </c:pt>
                <c:pt idx="11">
                  <c:v>#N/A</c:v>
                </c:pt>
                <c:pt idx="12">
                  <c:v>#N/A</c:v>
                </c:pt>
                <c:pt idx="13">
                  <c:v>103</c:v>
                </c:pt>
                <c:pt idx="14">
                  <c:v>#N/A</c:v>
                </c:pt>
              </c:numCache>
            </c:numRef>
          </c:val>
          <c:smooth val="0"/>
          <c:extLst>
            <c:ext xmlns:c16="http://schemas.microsoft.com/office/drawing/2014/chart" uri="{C3380CC4-5D6E-409C-BE32-E72D297353CC}">
              <c16:uniqueId val="{00000008-C2BF-48CB-A61F-813A186A60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2863</c:v>
                </c:pt>
                <c:pt idx="5">
                  <c:v>2773</c:v>
                </c:pt>
                <c:pt idx="8">
                  <c:v>3069</c:v>
                </c:pt>
                <c:pt idx="11">
                  <c:v>2909</c:v>
                </c:pt>
                <c:pt idx="14">
                  <c:v>2850</c:v>
                </c:pt>
              </c:numCache>
            </c:numRef>
          </c:val>
          <c:extLst>
            <c:ext xmlns:c16="http://schemas.microsoft.com/office/drawing/2014/chart" uri="{C3380CC4-5D6E-409C-BE32-E72D297353CC}">
              <c16:uniqueId val="{00000000-EBD5-4ACD-A5B5-5C40E5735E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BD5-4ACD-A5B5-5C40E5735E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1008</c:v>
                </c:pt>
                <c:pt idx="5">
                  <c:v>1024</c:v>
                </c:pt>
                <c:pt idx="8">
                  <c:v>1131</c:v>
                </c:pt>
                <c:pt idx="11">
                  <c:v>1263</c:v>
                </c:pt>
                <c:pt idx="14">
                  <c:v>1424</c:v>
                </c:pt>
              </c:numCache>
            </c:numRef>
          </c:val>
          <c:extLst>
            <c:ext xmlns:c16="http://schemas.microsoft.com/office/drawing/2014/chart" uri="{C3380CC4-5D6E-409C-BE32-E72D297353CC}">
              <c16:uniqueId val="{00000002-EBD5-4ACD-A5B5-5C40E5735E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D5-4ACD-A5B5-5C40E5735E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D5-4ACD-A5B5-5C40E5735E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D5-4ACD-A5B5-5C40E5735E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488</c:v>
                </c:pt>
                <c:pt idx="3">
                  <c:v>442</c:v>
                </c:pt>
                <c:pt idx="6">
                  <c:v>405</c:v>
                </c:pt>
                <c:pt idx="9">
                  <c:v>379</c:v>
                </c:pt>
                <c:pt idx="12">
                  <c:v>346</c:v>
                </c:pt>
              </c:numCache>
            </c:numRef>
          </c:val>
          <c:extLst>
            <c:ext xmlns:c16="http://schemas.microsoft.com/office/drawing/2014/chart" uri="{C3380CC4-5D6E-409C-BE32-E72D297353CC}">
              <c16:uniqueId val="{00000006-EBD5-4ACD-A5B5-5C40E5735E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48</c:v>
                </c:pt>
                <c:pt idx="3">
                  <c:v>45</c:v>
                </c:pt>
                <c:pt idx="6">
                  <c:v>43</c:v>
                </c:pt>
                <c:pt idx="9">
                  <c:v>45</c:v>
                </c:pt>
                <c:pt idx="12">
                  <c:v>63</c:v>
                </c:pt>
              </c:numCache>
            </c:numRef>
          </c:val>
          <c:extLst>
            <c:ext xmlns:c16="http://schemas.microsoft.com/office/drawing/2014/chart" uri="{C3380CC4-5D6E-409C-BE32-E72D297353CC}">
              <c16:uniqueId val="{00000007-EBD5-4ACD-A5B5-5C40E5735E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1150</c:v>
                </c:pt>
                <c:pt idx="3">
                  <c:v>1133</c:v>
                </c:pt>
                <c:pt idx="6">
                  <c:v>1055</c:v>
                </c:pt>
                <c:pt idx="9">
                  <c:v>953</c:v>
                </c:pt>
                <c:pt idx="12">
                  <c:v>841</c:v>
                </c:pt>
              </c:numCache>
            </c:numRef>
          </c:val>
          <c:extLst>
            <c:ext xmlns:c16="http://schemas.microsoft.com/office/drawing/2014/chart" uri="{C3380CC4-5D6E-409C-BE32-E72D297353CC}">
              <c16:uniqueId val="{00000008-EBD5-4ACD-A5B5-5C40E5735E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BD5-4ACD-A5B5-5C40E5735E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2556</c:v>
                </c:pt>
                <c:pt idx="3">
                  <c:v>2558</c:v>
                </c:pt>
                <c:pt idx="6">
                  <c:v>2880</c:v>
                </c:pt>
                <c:pt idx="9">
                  <c:v>2801</c:v>
                </c:pt>
                <c:pt idx="12">
                  <c:v>2792</c:v>
                </c:pt>
              </c:numCache>
            </c:numRef>
          </c:val>
          <c:extLst>
            <c:ext xmlns:c16="http://schemas.microsoft.com/office/drawing/2014/chart" uri="{C3380CC4-5D6E-409C-BE32-E72D297353CC}">
              <c16:uniqueId val="{0000000A-EBD5-4ACD-A5B5-5C40E5735E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370</c:v>
                </c:pt>
                <c:pt idx="2">
                  <c:v>#N/A</c:v>
                </c:pt>
                <c:pt idx="3">
                  <c:v>#N/A</c:v>
                </c:pt>
                <c:pt idx="4">
                  <c:v>381</c:v>
                </c:pt>
                <c:pt idx="5">
                  <c:v>#N/A</c:v>
                </c:pt>
                <c:pt idx="6">
                  <c:v>#N/A</c:v>
                </c:pt>
                <c:pt idx="7">
                  <c:v>184</c:v>
                </c:pt>
                <c:pt idx="8">
                  <c:v>#N/A</c:v>
                </c:pt>
                <c:pt idx="9">
                  <c:v>#N/A</c:v>
                </c:pt>
                <c:pt idx="10">
                  <c:v>5</c:v>
                </c:pt>
                <c:pt idx="11">
                  <c:v>#N/A</c:v>
                </c:pt>
                <c:pt idx="12">
                  <c:v>#N/A</c:v>
                </c:pt>
                <c:pt idx="13">
                  <c:v>0</c:v>
                </c:pt>
                <c:pt idx="14">
                  <c:v>#N/A</c:v>
                </c:pt>
              </c:numCache>
            </c:numRef>
          </c:val>
          <c:smooth val="0"/>
          <c:extLst>
            <c:ext xmlns:c16="http://schemas.microsoft.com/office/drawing/2014/chart" uri="{C3380CC4-5D6E-409C-BE32-E72D297353CC}">
              <c16:uniqueId val="{0000000B-EBD5-4ACD-A5B5-5C40E5735E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373</c:v>
                </c:pt>
                <c:pt idx="1">
                  <c:v>400</c:v>
                </c:pt>
                <c:pt idx="2">
                  <c:v>451</c:v>
                </c:pt>
              </c:numCache>
            </c:numRef>
          </c:val>
          <c:extLst>
            <c:ext xmlns:c16="http://schemas.microsoft.com/office/drawing/2014/chart" uri="{C3380CC4-5D6E-409C-BE32-E72D297353CC}">
              <c16:uniqueId val="{00000000-CBD5-461D-8929-4B4248D8B9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259</c:v>
                </c:pt>
                <c:pt idx="1">
                  <c:v>289</c:v>
                </c:pt>
                <c:pt idx="2">
                  <c:v>359</c:v>
                </c:pt>
              </c:numCache>
            </c:numRef>
          </c:val>
          <c:extLst>
            <c:ext xmlns:c16="http://schemas.microsoft.com/office/drawing/2014/chart" uri="{C3380CC4-5D6E-409C-BE32-E72D297353CC}">
              <c16:uniqueId val="{00000001-CBD5-461D-8929-4B4248D8B9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468</c:v>
                </c:pt>
                <c:pt idx="1">
                  <c:v>542</c:v>
                </c:pt>
                <c:pt idx="2">
                  <c:v>577</c:v>
                </c:pt>
              </c:numCache>
            </c:numRef>
          </c:val>
          <c:extLst>
            <c:ext xmlns:c16="http://schemas.microsoft.com/office/drawing/2014/chart" uri="{C3380CC4-5D6E-409C-BE32-E72D297353CC}">
              <c16:uniqueId val="{00000002-CBD5-461D-8929-4B4248D8B9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実質公債比率は早期健全化基準</a:t>
          </a:r>
          <a:r>
            <a:rPr kumimoji="1" lang="en-US" altLang="ja-JP" sz="1300">
              <a:latin typeface="ＭＳ ゴシック" pitchFamily="49" charset="-128"/>
              <a:ea typeface="ＭＳ ゴシック" pitchFamily="49" charset="-128"/>
            </a:rPr>
            <a:t>25.0</a:t>
          </a:r>
          <a:r>
            <a:rPr kumimoji="1" lang="ja-JP" altLang="en-US" sz="1300">
              <a:latin typeface="ＭＳ ゴシック" pitchFamily="49" charset="-128"/>
              <a:ea typeface="ＭＳ ゴシック" pitchFamily="49" charset="-128"/>
            </a:rPr>
            <a:t>％に対して</a:t>
          </a:r>
          <a:r>
            <a:rPr kumimoji="1" lang="en-US" altLang="ja-JP" sz="1300">
              <a:latin typeface="ＭＳ ゴシック" pitchFamily="49" charset="-128"/>
              <a:ea typeface="ＭＳ ゴシック" pitchFamily="49" charset="-128"/>
            </a:rPr>
            <a:t>7.1</a:t>
          </a:r>
          <a:r>
            <a:rPr kumimoji="1" lang="ja-JP" altLang="en-US" sz="1300">
              <a:latin typeface="ＭＳ ゴシック" pitchFamily="49" charset="-128"/>
              <a:ea typeface="ＭＳ ゴシック" pitchFamily="49" charset="-128"/>
            </a:rPr>
            <a:t>％であり</a:t>
          </a:r>
          <a:r>
            <a:rPr kumimoji="1" lang="en-US" altLang="ja-JP" sz="1300">
              <a:latin typeface="ＭＳ ゴシック" pitchFamily="49" charset="-128"/>
              <a:ea typeface="ＭＳ ゴシック" pitchFamily="49" charset="-128"/>
            </a:rPr>
            <a:t>0.5%</a:t>
          </a:r>
          <a:r>
            <a:rPr kumimoji="1" lang="ja-JP" altLang="en-US" sz="1300">
              <a:latin typeface="ＭＳ ゴシック" pitchFamily="49" charset="-128"/>
              <a:ea typeface="ＭＳ ゴシック" pitchFamily="49" charset="-128"/>
            </a:rPr>
            <a:t>改善された。元利償還金については対前年度比</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百万円の減となったが、教育債等償還終了となったことによるものである。しかし、近年地方債の発行額が高止まりしていたことに加え、平成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五戸消防署西分遣所整備事業にかかった発行額が大きく、今後元利償還金は増加に転じることを見込んでいる。また、公営企業会計において簡易水道の統合事業が控えており、元利償還金に対する繰入金も高止まりが続くものと考えられる。今後は地方交付税措置の高い地方債を活用しつつも発行額を極力抑え実質公債比率の改善に努めたい。</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％に対して</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％であり、対前年度比</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％の改善がみられた。　</a:t>
          </a:r>
        </a:p>
        <a:p>
          <a:r>
            <a:rPr kumimoji="1" lang="ja-JP" altLang="en-US" sz="1400">
              <a:latin typeface="ＭＳ ゴシック" pitchFamily="49" charset="-128"/>
              <a:ea typeface="ＭＳ ゴシック" pitchFamily="49" charset="-128"/>
            </a:rPr>
            <a:t>　ここ数年、道路・橋梁等の改修事業や中山間地域総合整備事業、消防施設等の整備事業に係る地方債発行が大きかったことに加え、役場庁舎や公共施設の老朽化対策に係る事業が加わり、新たな地方債を発行すると、地方債残高が増加していく。公営企業会計においても、簡易水道の統合事業が控えており、一般会計からの繰入金の高止まりが続くと見込まれる。今後も地方債の発行の抑制と基金への積立拡大に努め、適正な比率の維持と健全な財政運営を図っていき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青森県新郷村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百万円の増であった。前年度と比較して基金からの繰入金の減や、歳計剰余金により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・脆弱な財政基盤を補い、不測の事態に備えるためにも一定水準の基金残高を維持する必要があると考えている。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公債費の増大、老朽化が進んだ公共施設等の更新、改修、撤去工事等の事業に要する経費を考えると、長期的にみると基金残高は減少傾向に転じる見込みであり、持続可能な財政運営がおこなえるよう、歳出削減に努め基金積立額を拡大していけ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・いきいき新郷むらづくり基金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地域ぐるみのむらづくり、地域発展の気運を醸成し、地域の創意工夫に基づいた快適な生活環境の実現と地域及び地域経済の活性化のための事業。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村内における高齢者の福祉増進に関する事業。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の理由として考えられるのは、「いきいき新郷むらづくり基金」である。これは地域づくり、地域経済活性化を主目的とした基金であるが、老朽化した公共施設へ対応するための財源という目的も兼ねており、これに向けて歳計剰余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百万円積立てたことや、この基金からの繰入金が減ったことが増えた理由である。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将来的な負担は莫大な経費がかかることは間違いなく、公債費の増が見込まれている中で、地方債の発行は最小限にとどめていきたい。それには、「いきいき新郷むらづくり基金」への積立が重要であり、優先的に積立て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財政調整基金からの繰入金の減や、歳計剰余金により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・将来的な公債費の増大、老朽化が進んだ公共施設の改修工事や災害等の不足の事態への対応等に備え、当面は現状の基金残高を維持しつつ、積立額を拡大していけるよう努める。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減債基金からの繰入金の減や、歳計剰余金により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年に元利償還金のピークを迎えることから、当面は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百万円を目標に積立てていけるよう努める。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
2,352
150.77
3,656,380
3,374,448
159,932
1,880,842
2,792,337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ポイント下回っている。歳入の約</a:t>
          </a:r>
          <a:r>
            <a:rPr kumimoji="1" lang="en-US" altLang="ja-JP" sz="1300">
              <a:latin typeface="ＭＳ Ｐゴシック" panose="020B0600070205080204" pitchFamily="50" charset="-128"/>
              <a:ea typeface="ＭＳ Ｐゴシック" panose="020B0600070205080204" pitchFamily="50" charset="-128"/>
            </a:rPr>
            <a:t>45.5</a:t>
          </a:r>
          <a:r>
            <a:rPr kumimoji="1" lang="ja-JP" altLang="en-US" sz="1300">
              <a:latin typeface="ＭＳ Ｐゴシック" panose="020B0600070205080204" pitchFamily="50" charset="-128"/>
              <a:ea typeface="ＭＳ Ｐゴシック" panose="020B0600070205080204" pitchFamily="50" charset="-128"/>
            </a:rPr>
            <a:t>％（臨時財政対策債含む）に依存している状況であり、依然として脆弱な財政基盤である。今後も人口減少や高齢化が進むことから、これらの問題解消に向けた施策を進めながら、村税の徴収率（現年課税分・滞納繰越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計</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％を目標として歳入の確保に努め、歳出においては適切な定員管理と事務事業等の見直しを図り、財政基盤の強化に努めていきたい。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142119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142119</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91319</xdr:rowOff>
    </xdr:from>
    <xdr:to>
      <xdr:col>15</xdr:col>
      <xdr:colOff>133350</xdr:colOff>
      <xdr:row>45</xdr:row>
      <xdr:rowOff>21469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6246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a:t>
          </a:r>
          <a:r>
            <a:rPr kumimoji="1" lang="en-US" altLang="ja-JP" sz="1300">
              <a:latin typeface="ＭＳ Ｐゴシック" panose="020B0600070205080204" pitchFamily="50" charset="-128"/>
              <a:ea typeface="ＭＳ Ｐゴシック" panose="020B0600070205080204" pitchFamily="50" charset="-128"/>
            </a:rPr>
            <a:t>82.7</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ポイント下回っている。前年度と比較しても</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％上昇した。これは義務的経費の扶助費、公債費（元利償還金）が減少したことが要因と考えられる。今後も義務的経費の抑制に努め、財政の弾力性を図っていきたい。</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85816</xdr:rowOff>
    </xdr:from>
    <xdr:to>
      <xdr:col>23</xdr:col>
      <xdr:colOff>133350</xdr:colOff>
      <xdr:row>63</xdr:row>
      <xdr:rowOff>544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1571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96157</xdr:rowOff>
    </xdr:from>
    <xdr:to>
      <xdr:col>19</xdr:col>
      <xdr:colOff>133350</xdr:colOff>
      <xdr:row>63</xdr:row>
      <xdr:rowOff>544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72605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96157</xdr:rowOff>
    </xdr:from>
    <xdr:to>
      <xdr:col>15</xdr:col>
      <xdr:colOff>82550</xdr:colOff>
      <xdr:row>62</xdr:row>
      <xdr:rowOff>154759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72605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154759</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674350"/>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35016</xdr:rowOff>
    </xdr:from>
    <xdr:to>
      <xdr:col>23</xdr:col>
      <xdr:colOff>184150</xdr:colOff>
      <xdr:row>62</xdr:row>
      <xdr:rowOff>136616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51543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121194</xdr:rowOff>
    </xdr:from>
    <xdr:to>
      <xdr:col>19</xdr:col>
      <xdr:colOff>184150</xdr:colOff>
      <xdr:row>63</xdr:row>
      <xdr:rowOff>51344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61521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5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45357</xdr:rowOff>
    </xdr:from>
    <xdr:to>
      <xdr:col>15</xdr:col>
      <xdr:colOff>133350</xdr:colOff>
      <xdr:row>62</xdr:row>
      <xdr:rowOff>146957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103959</xdr:rowOff>
    </xdr:from>
    <xdr:to>
      <xdr:col>11</xdr:col>
      <xdr:colOff>82550</xdr:colOff>
      <xdr:row>63</xdr:row>
      <xdr:rowOff>34109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18886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a:t>
          </a:r>
          <a:r>
            <a:rPr kumimoji="1" lang="en-US" altLang="ja-JP" sz="1300">
              <a:latin typeface="ＭＳ Ｐゴシック" panose="020B0600070205080204" pitchFamily="50" charset="-128"/>
              <a:ea typeface="ＭＳ Ｐゴシック" panose="020B0600070205080204" pitchFamily="50" charset="-128"/>
            </a:rPr>
            <a:t>461,237</a:t>
          </a:r>
          <a:r>
            <a:rPr kumimoji="1" lang="ja-JP" altLang="en-US" sz="1300">
              <a:latin typeface="ＭＳ Ｐゴシック" panose="020B0600070205080204" pitchFamily="50" charset="-128"/>
              <a:ea typeface="ＭＳ Ｐゴシック" panose="020B0600070205080204" pitchFamily="50" charset="-128"/>
            </a:rPr>
            <a:t>円は類似団体平均値を</a:t>
          </a:r>
          <a:r>
            <a:rPr kumimoji="1" lang="en-US" altLang="ja-JP" sz="1300">
              <a:latin typeface="ＭＳ Ｐゴシック" panose="020B0600070205080204" pitchFamily="50" charset="-128"/>
              <a:ea typeface="ＭＳ Ｐゴシック" panose="020B0600070205080204" pitchFamily="50" charset="-128"/>
            </a:rPr>
            <a:t>6,275</a:t>
          </a:r>
          <a:r>
            <a:rPr kumimoji="1" lang="ja-JP" altLang="en-US" sz="1300">
              <a:latin typeface="ＭＳ Ｐゴシック" panose="020B0600070205080204" pitchFamily="50" charset="-128"/>
              <a:ea typeface="ＭＳ Ｐゴシック" panose="020B0600070205080204" pitchFamily="50" charset="-128"/>
            </a:rPr>
            <a:t>円下回っているが、前年度決算額よりも増となった。人件費・物件費の決算額は前年度と比べて増となっており、人件費については適正な定員管理を実施することで経費抑制に努め、物件費等については委託料等の見直しや、施設の統廃合等により需用費等の圧縮を図り、行財政改革を進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141143</xdr:rowOff>
    </xdr:from>
    <xdr:to>
      <xdr:col>23</xdr:col>
      <xdr:colOff>133350</xdr:colOff>
      <xdr:row>81</xdr:row>
      <xdr:rowOff>41033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57143"/>
          <a:ext cx="838200" cy="7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131873</xdr:rowOff>
    </xdr:from>
    <xdr:to>
      <xdr:col>19</xdr:col>
      <xdr:colOff>133350</xdr:colOff>
      <xdr:row>80</xdr:row>
      <xdr:rowOff>141143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47873"/>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128009</xdr:rowOff>
    </xdr:from>
    <xdr:to>
      <xdr:col>15</xdr:col>
      <xdr:colOff>82550</xdr:colOff>
      <xdr:row>80</xdr:row>
      <xdr:rowOff>131873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44009"/>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119309</xdr:rowOff>
    </xdr:from>
    <xdr:to>
      <xdr:col>11</xdr:col>
      <xdr:colOff>31750</xdr:colOff>
      <xdr:row>80</xdr:row>
      <xdr:rowOff>128009</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35309"/>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161683</xdr:rowOff>
    </xdr:from>
    <xdr:to>
      <xdr:col>23</xdr:col>
      <xdr:colOff>184150</xdr:colOff>
      <xdr:row>81</xdr:row>
      <xdr:rowOff>91833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6760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72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90343</xdr:rowOff>
    </xdr:from>
    <xdr:to>
      <xdr:col>19</xdr:col>
      <xdr:colOff>184150</xdr:colOff>
      <xdr:row>81</xdr:row>
      <xdr:rowOff>20493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30670</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75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81073</xdr:rowOff>
    </xdr:from>
    <xdr:to>
      <xdr:col>15</xdr:col>
      <xdr:colOff>133350</xdr:colOff>
      <xdr:row>81</xdr:row>
      <xdr:rowOff>11223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21400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6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77209</xdr:rowOff>
    </xdr:from>
    <xdr:to>
      <xdr:col>11</xdr:col>
      <xdr:colOff>82550</xdr:colOff>
      <xdr:row>81</xdr:row>
      <xdr:rowOff>7359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17536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6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68509</xdr:rowOff>
    </xdr:from>
    <xdr:to>
      <xdr:col>7</xdr:col>
      <xdr:colOff>31750</xdr:colOff>
      <xdr:row>80</xdr:row>
      <xdr:rowOff>170109</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8836</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5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は類似団体平均値を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今後も現在の水準を維持しつつ、国や類似団体の状況を踏まえながら給与の適正化に努めていきたい。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23177</xdr:rowOff>
    </xdr:from>
    <xdr:to>
      <xdr:col>81</xdr:col>
      <xdr:colOff>44450</xdr:colOff>
      <xdr:row>86</xdr:row>
      <xdr:rowOff>41275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6787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134302</xdr:rowOff>
    </xdr:from>
    <xdr:to>
      <xdr:col>77</xdr:col>
      <xdr:colOff>44450</xdr:colOff>
      <xdr:row>86</xdr:row>
      <xdr:rowOff>23177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0755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134302</xdr:rowOff>
    </xdr:from>
    <xdr:to>
      <xdr:col>72</xdr:col>
      <xdr:colOff>203200</xdr:colOff>
      <xdr:row>86</xdr:row>
      <xdr:rowOff>23177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0755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23177</xdr:rowOff>
    </xdr:from>
    <xdr:to>
      <xdr:col>68</xdr:col>
      <xdr:colOff>152400</xdr:colOff>
      <xdr:row>86</xdr:row>
      <xdr:rowOff>47307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678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7002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143827</xdr:rowOff>
    </xdr:from>
    <xdr:to>
      <xdr:col>77</xdr:col>
      <xdr:colOff>95250</xdr:colOff>
      <xdr:row>86</xdr:row>
      <xdr:rowOff>73977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84154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8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83502</xdr:rowOff>
    </xdr:from>
    <xdr:to>
      <xdr:col>73</xdr:col>
      <xdr:colOff>44450</xdr:colOff>
      <xdr:row>86</xdr:row>
      <xdr:rowOff>13652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23829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143827</xdr:rowOff>
    </xdr:from>
    <xdr:to>
      <xdr:col>68</xdr:col>
      <xdr:colOff>203200</xdr:colOff>
      <xdr:row>86</xdr:row>
      <xdr:rowOff>73977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84154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167957</xdr:rowOff>
    </xdr:from>
    <xdr:to>
      <xdr:col>64</xdr:col>
      <xdr:colOff>152400</xdr:colOff>
      <xdr:row>86</xdr:row>
      <xdr:rowOff>98107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108284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a:t>
          </a:r>
          <a:r>
            <a:rPr kumimoji="1" lang="en-US" altLang="ja-JP" sz="1300">
              <a:latin typeface="ＭＳ Ｐゴシック" panose="020B0600070205080204" pitchFamily="50" charset="-128"/>
              <a:ea typeface="ＭＳ Ｐゴシック" panose="020B0600070205080204" pitchFamily="50" charset="-128"/>
            </a:rPr>
            <a:t>22.04</a:t>
          </a:r>
          <a:r>
            <a:rPr kumimoji="1" lang="ja-JP" altLang="en-US" sz="1300">
              <a:latin typeface="ＭＳ Ｐゴシック" panose="020B0600070205080204" pitchFamily="50" charset="-128"/>
              <a:ea typeface="ＭＳ Ｐゴシック" panose="020B0600070205080204" pitchFamily="50" charset="-128"/>
            </a:rPr>
            <a:t>人は類似団体平均値を</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人下回っている。前年度と比較しても</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人改善された。前年度と比較して職員数</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人、給料月額</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280</a:t>
          </a:r>
          <a:r>
            <a:rPr kumimoji="1" lang="ja-JP" altLang="en-US" sz="1300">
              <a:latin typeface="ＭＳ Ｐゴシック" panose="020B0600070205080204" pitchFamily="50" charset="-128"/>
              <a:ea typeface="ＭＳ Ｐゴシック" panose="020B0600070205080204" pitchFamily="50" charset="-128"/>
            </a:rPr>
            <a:t>百円減となったことが要因と考えらえる。今後も事務事業の効率化を進めつつ、定員管理計画に基づき適正な定員管理に努めていきたい。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144475</xdr:rowOff>
    </xdr:from>
    <xdr:to>
      <xdr:col>81</xdr:col>
      <xdr:colOff>44450</xdr:colOff>
      <xdr:row>61</xdr:row>
      <xdr:rowOff>170777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602925"/>
          <a:ext cx="8382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170777</xdr:rowOff>
    </xdr:from>
    <xdr:to>
      <xdr:col>77</xdr:col>
      <xdr:colOff>44450</xdr:colOff>
      <xdr:row>62</xdr:row>
      <xdr:rowOff>2705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629227"/>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153886</xdr:rowOff>
    </xdr:from>
    <xdr:to>
      <xdr:col>72</xdr:col>
      <xdr:colOff>203200</xdr:colOff>
      <xdr:row>62</xdr:row>
      <xdr:rowOff>2705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12336"/>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149543</xdr:rowOff>
    </xdr:from>
    <xdr:to>
      <xdr:col>68</xdr:col>
      <xdr:colOff>152400</xdr:colOff>
      <xdr:row>61</xdr:row>
      <xdr:rowOff>153886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07993"/>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93675</xdr:rowOff>
    </xdr:from>
    <xdr:to>
      <xdr:col>81</xdr:col>
      <xdr:colOff>95250</xdr:colOff>
      <xdr:row>62</xdr:row>
      <xdr:rowOff>23825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110202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9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119977</xdr:rowOff>
    </xdr:from>
    <xdr:to>
      <xdr:col>77</xdr:col>
      <xdr:colOff>95250</xdr:colOff>
      <xdr:row>62</xdr:row>
      <xdr:rowOff>50127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34904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64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123355</xdr:rowOff>
    </xdr:from>
    <xdr:to>
      <xdr:col>73</xdr:col>
      <xdr:colOff>44450</xdr:colOff>
      <xdr:row>62</xdr:row>
      <xdr:rowOff>53505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38282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103086</xdr:rowOff>
    </xdr:from>
    <xdr:to>
      <xdr:col>68</xdr:col>
      <xdr:colOff>203200</xdr:colOff>
      <xdr:row>62</xdr:row>
      <xdr:rowOff>33236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18013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4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98743</xdr:rowOff>
    </xdr:from>
    <xdr:to>
      <xdr:col>64</xdr:col>
      <xdr:colOff>152400</xdr:colOff>
      <xdr:row>62</xdr:row>
      <xdr:rowOff>28893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13670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％は、前年度と比較し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ポイント改善され、元利償還金も対前年度から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の減となった。過去の大規模事業に伴う元利償還が順次終了したことで、元利償還額は減少してきていたが、ここ数年元金償還額を上回る地方債の発行が続いていたことにより、今後増加に転じることが見込まれる。今後も確実に健全化を進めていくため、地方債発行の抑制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164677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5391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25400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9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33444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263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73660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3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90187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％は、前年度と比較し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の改善がみられた。充当可能基金</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百万円の増が要因と考えられる。今後も将来負担比率</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％を維持していけるよう、事業の必要性や妥当性等、きめ細かく精査しながら地方債の発行につとめ、後世への負担を少しでも軽減できるよう努めていきたい。</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145838</xdr:rowOff>
    </xdr:from>
    <xdr:to>
      <xdr:col>77</xdr:col>
      <xdr:colOff>44450</xdr:colOff>
      <xdr:row>14</xdr:row>
      <xdr:rowOff>132574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374688"/>
          <a:ext cx="889000" cy="1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132574</xdr:rowOff>
    </xdr:from>
    <xdr:to>
      <xdr:col>72</xdr:col>
      <xdr:colOff>203200</xdr:colOff>
      <xdr:row>15</xdr:row>
      <xdr:rowOff>120650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532874"/>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97860</xdr:rowOff>
    </xdr:from>
    <xdr:to>
      <xdr:col>68</xdr:col>
      <xdr:colOff>152400</xdr:colOff>
      <xdr:row>15</xdr:row>
      <xdr:rowOff>120650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669610"/>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95038</xdr:rowOff>
    </xdr:from>
    <xdr:to>
      <xdr:col>77</xdr:col>
      <xdr:colOff>95250</xdr:colOff>
      <xdr:row>14</xdr:row>
      <xdr:rowOff>25188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9965</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41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81774</xdr:rowOff>
    </xdr:from>
    <xdr:to>
      <xdr:col>73</xdr:col>
      <xdr:colOff>44450</xdr:colOff>
      <xdr:row>15</xdr:row>
      <xdr:rowOff>11924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4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168151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56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156227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47060</xdr:rowOff>
    </xdr:from>
    <xdr:to>
      <xdr:col>64</xdr:col>
      <xdr:colOff>152400</xdr:colOff>
      <xdr:row>15</xdr:row>
      <xdr:rowOff>148660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6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133437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70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
2,352
150.77
3,656,380
3,374,448
159,932
1,880,842
2,792,337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ポイント増加しているが、人件費に係る経常経費充当一般財源等は昨年度と比較して増となっている。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定員管理計画に基づき適正な職員数を保ち、人件費の圧縮に努めていきたい。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38</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003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38</xdr:row>
      <xdr:rowOff>8128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43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169926</xdr:rowOff>
    </xdr:from>
    <xdr:to>
      <xdr:col>24</xdr:col>
      <xdr:colOff>76200</xdr:colOff>
      <xdr:row>38</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128778</xdr:rowOff>
    </xdr:from>
    <xdr:to>
      <xdr:col>11</xdr:col>
      <xdr:colOff>60325</xdr:colOff>
      <xdr:row>38</xdr:row>
      <xdr:rowOff>58928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43705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％減少している。経常経費充当一般財源等が前年度より減となったことが要因と考えられる。今後も事務事業の更なる見直しや施設の統廃合等による需用費等の圧縮を図り、経費の節減・削減に努めたい。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18</xdr:row>
      <xdr:rowOff>49276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576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18</xdr:row>
      <xdr:rowOff>49276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03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17272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75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39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169926</xdr:rowOff>
    </xdr:from>
    <xdr:to>
      <xdr:col>78</xdr:col>
      <xdr:colOff>120650</xdr:colOff>
      <xdr:row>18</xdr:row>
      <xdr:rowOff>100076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84853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7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ポイント下回った。前年度と比較して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ポイント下回り、扶助費に係る経常経費充当一般財源等も昨年度と比べて減となっている。今後も引き続き事業等の見直しを図り、経費削減に努めていきたい。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80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9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ポイント上回り、前年度と比較して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上昇した。類似団体平均を上回っているのは、介護保険特別会計、国保特別会計、簡易水道特別会計等への繰出金の増が主な原因と考えられる。今後、企業会計においては独立採算の原則に立ち返り、料金見直しや経費削減等で健全化を図り、普通会計からの負担額を減らしていけるよう努めたい。</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119380</xdr:rowOff>
    </xdr:from>
    <xdr:to>
      <xdr:col>82</xdr:col>
      <xdr:colOff>107950</xdr:colOff>
      <xdr:row>55</xdr:row>
      <xdr:rowOff>153670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491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88900</xdr:rowOff>
    </xdr:from>
    <xdr:to>
      <xdr:col>78</xdr:col>
      <xdr:colOff>69850</xdr:colOff>
      <xdr:row>55</xdr:row>
      <xdr:rowOff>119380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18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88900</xdr:rowOff>
    </xdr:from>
    <xdr:to>
      <xdr:col>73</xdr:col>
      <xdr:colOff>180975</xdr:colOff>
      <xdr:row>55</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186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3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74947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68580</xdr:rowOff>
    </xdr:from>
    <xdr:to>
      <xdr:col>78</xdr:col>
      <xdr:colOff>120650</xdr:colOff>
      <xdr:row>55</xdr:row>
      <xdr:rowOff>170180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154957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8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38100</xdr:rowOff>
    </xdr:from>
    <xdr:to>
      <xdr:col>74</xdr:col>
      <xdr:colOff>31750</xdr:colOff>
      <xdr:row>55</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ポイント下回り、前年度と比較して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％減少した。これは村の団体への補助金が新型コロナウイルスの影響で減額となったり、団体が活動を控えたりしたことが要因の一つと考えられる。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今後は必要性が低いと思われる補助金は見直しを進め、経費削減に努めていく。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300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8128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39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138430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152146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20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過去の大規模事業にかかる償還が順次修了し、前年度から数値の改善がみられるが、近年は地方債の発行が続いており、公債費のピークが令和５，６年になると見込まれ、厳しい財政運営となることが予想される。今後は今ま以上に事業の精査・見直しを図りながら、計画的な地方債の発行と抑制に努めていきたい。</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58420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314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58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096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a:t>
          </a:r>
          <a:r>
            <a:rPr kumimoji="1" lang="en-US" altLang="ja-JP" sz="1300">
              <a:latin typeface="ＭＳ Ｐゴシック" panose="020B0600070205080204" pitchFamily="50" charset="-128"/>
              <a:ea typeface="ＭＳ Ｐゴシック" panose="020B0600070205080204" pitchFamily="50" charset="-128"/>
            </a:rPr>
            <a:t>69.0</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ポイント上回り、前年度と比較して１％下降した。類似団体を大きく上回る人件費、物件費の抑制が課題であり、住民サービス低下を招くことの無いよう配慮しながら行財政計画を進めていきたい。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45357</xdr:rowOff>
    </xdr:from>
    <xdr:to>
      <xdr:col>82</xdr:col>
      <xdr:colOff>107950</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75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32294</xdr:rowOff>
    </xdr:from>
    <xdr:to>
      <xdr:col>78</xdr:col>
      <xdr:colOff>69850</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624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32294</xdr:rowOff>
    </xdr:from>
    <xdr:to>
      <xdr:col>73</xdr:col>
      <xdr:colOff>180975</xdr:colOff>
      <xdr:row>76</xdr:row>
      <xdr:rowOff>55155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624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86178</xdr:rowOff>
    </xdr:from>
    <xdr:to>
      <xdr:col>69</xdr:col>
      <xdr:colOff>92075</xdr:colOff>
      <xdr:row>76</xdr:row>
      <xdr:rowOff>55155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44928"/>
          <a:ext cx="8890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166007</xdr:rowOff>
    </xdr:from>
    <xdr:to>
      <xdr:col>82</xdr:col>
      <xdr:colOff>158750</xdr:colOff>
      <xdr:row>76</xdr:row>
      <xdr:rowOff>96157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138084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27214</xdr:rowOff>
    </xdr:from>
    <xdr:to>
      <xdr:col>78</xdr:col>
      <xdr:colOff>120650</xdr:colOff>
      <xdr:row>76</xdr:row>
      <xdr:rowOff>128814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113591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4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152944</xdr:rowOff>
    </xdr:from>
    <xdr:to>
      <xdr:col>74</xdr:col>
      <xdr:colOff>31750</xdr:colOff>
      <xdr:row>76</xdr:row>
      <xdr:rowOff>83094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67871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4355</xdr:rowOff>
    </xdr:from>
    <xdr:to>
      <xdr:col>69</xdr:col>
      <xdr:colOff>142875</xdr:colOff>
      <xdr:row>76</xdr:row>
      <xdr:rowOff>105955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90732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35378</xdr:rowOff>
    </xdr:from>
    <xdr:to>
      <xdr:col>65</xdr:col>
      <xdr:colOff>53975</xdr:colOff>
      <xdr:row>75</xdr:row>
      <xdr:rowOff>136978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121756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55641</xdr:rowOff>
    </xdr:from>
    <xdr:to>
      <xdr:col>29</xdr:col>
      <xdr:colOff>127000</xdr:colOff>
      <xdr:row>17</xdr:row>
      <xdr:rowOff>82834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17916"/>
          <a:ext cx="647700" cy="27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40417</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0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82834</xdr:rowOff>
    </xdr:from>
    <xdr:to>
      <xdr:col>26</xdr:col>
      <xdr:colOff>50800</xdr:colOff>
      <xdr:row>17</xdr:row>
      <xdr:rowOff>91483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45109"/>
          <a:ext cx="6985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89235</xdr:rowOff>
    </xdr:from>
    <xdr:to>
      <xdr:col>22</xdr:col>
      <xdr:colOff>114300</xdr:colOff>
      <xdr:row>17</xdr:row>
      <xdr:rowOff>91483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051510"/>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89235</xdr:rowOff>
    </xdr:from>
    <xdr:to>
      <xdr:col>18</xdr:col>
      <xdr:colOff>177800</xdr:colOff>
      <xdr:row>17</xdr:row>
      <xdr:rowOff>136832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51510"/>
          <a:ext cx="698500" cy="47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4841</xdr:rowOff>
    </xdr:from>
    <xdr:to>
      <xdr:col>29</xdr:col>
      <xdr:colOff>177800</xdr:colOff>
      <xdr:row>17</xdr:row>
      <xdr:rowOff>106441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67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21368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1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32034</xdr:rowOff>
    </xdr:from>
    <xdr:to>
      <xdr:col>26</xdr:col>
      <xdr:colOff>101600</xdr:colOff>
      <xdr:row>17</xdr:row>
      <xdr:rowOff>133634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9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143811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6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40683</xdr:rowOff>
    </xdr:from>
    <xdr:to>
      <xdr:col>22</xdr:col>
      <xdr:colOff>165100</xdr:colOff>
      <xdr:row>17</xdr:row>
      <xdr:rowOff>142283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0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152460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7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38435</xdr:rowOff>
    </xdr:from>
    <xdr:to>
      <xdr:col>19</xdr:col>
      <xdr:colOff>38100</xdr:colOff>
      <xdr:row>17</xdr:row>
      <xdr:rowOff>140035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0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150212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6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86032</xdr:rowOff>
    </xdr:from>
    <xdr:to>
      <xdr:col>15</xdr:col>
      <xdr:colOff>101600</xdr:colOff>
      <xdr:row>18</xdr:row>
      <xdr:rowOff>16182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4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26359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212703</xdr:rowOff>
    </xdr:from>
    <xdr:to>
      <xdr:col>29</xdr:col>
      <xdr:colOff>127000</xdr:colOff>
      <xdr:row>35</xdr:row>
      <xdr:rowOff>229794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23053"/>
          <a:ext cx="647700" cy="1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210569</xdr:rowOff>
    </xdr:from>
    <xdr:to>
      <xdr:col>26</xdr:col>
      <xdr:colOff>50800</xdr:colOff>
      <xdr:row>35</xdr:row>
      <xdr:rowOff>212703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20919"/>
          <a:ext cx="6985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193972</xdr:rowOff>
    </xdr:from>
    <xdr:to>
      <xdr:col>22</xdr:col>
      <xdr:colOff>114300</xdr:colOff>
      <xdr:row>35</xdr:row>
      <xdr:rowOff>210569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04322"/>
          <a:ext cx="698500" cy="16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160962</xdr:rowOff>
    </xdr:from>
    <xdr:to>
      <xdr:col>18</xdr:col>
      <xdr:colOff>177800</xdr:colOff>
      <xdr:row>35</xdr:row>
      <xdr:rowOff>193972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71312"/>
          <a:ext cx="698500" cy="3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178994</xdr:rowOff>
    </xdr:from>
    <xdr:to>
      <xdr:col>29</xdr:col>
      <xdr:colOff>177800</xdr:colOff>
      <xdr:row>35</xdr:row>
      <xdr:rowOff>280594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89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151071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161903</xdr:rowOff>
    </xdr:from>
    <xdr:to>
      <xdr:col>26</xdr:col>
      <xdr:colOff>101600</xdr:colOff>
      <xdr:row>35</xdr:row>
      <xdr:rowOff>263503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72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273680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41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159769</xdr:rowOff>
    </xdr:from>
    <xdr:to>
      <xdr:col>22</xdr:col>
      <xdr:colOff>165100</xdr:colOff>
      <xdr:row>35</xdr:row>
      <xdr:rowOff>261369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7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271546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3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143172</xdr:rowOff>
    </xdr:from>
    <xdr:to>
      <xdr:col>19</xdr:col>
      <xdr:colOff>38100</xdr:colOff>
      <xdr:row>35</xdr:row>
      <xdr:rowOff>244772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53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254949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2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110162</xdr:rowOff>
    </xdr:from>
    <xdr:to>
      <xdr:col>15</xdr:col>
      <xdr:colOff>101600</xdr:colOff>
      <xdr:row>35</xdr:row>
      <xdr:rowOff>211762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2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221939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
2,352
150.77
3,656,380
3,374,448
159,932
1,880,842
2,792,337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87562</xdr:rowOff>
    </xdr:from>
    <xdr:to>
      <xdr:col>24</xdr:col>
      <xdr:colOff>63500</xdr:colOff>
      <xdr:row>36</xdr:row>
      <xdr:rowOff>161503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59762"/>
          <a:ext cx="838200" cy="7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161503</xdr:rowOff>
    </xdr:from>
    <xdr:to>
      <xdr:col>19</xdr:col>
      <xdr:colOff>177800</xdr:colOff>
      <xdr:row>36</xdr:row>
      <xdr:rowOff>169881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33703"/>
          <a:ext cx="889000" cy="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167734</xdr:rowOff>
    </xdr:from>
    <xdr:to>
      <xdr:col>15</xdr:col>
      <xdr:colOff>50800</xdr:colOff>
      <xdr:row>36</xdr:row>
      <xdr:rowOff>169881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39934"/>
          <a:ext cx="8890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167734</xdr:rowOff>
    </xdr:from>
    <xdr:to>
      <xdr:col>10</xdr:col>
      <xdr:colOff>114300</xdr:colOff>
      <xdr:row>37</xdr:row>
      <xdr:rowOff>29069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39934"/>
          <a:ext cx="889000" cy="3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36762</xdr:rowOff>
    </xdr:from>
    <xdr:to>
      <xdr:col>24</xdr:col>
      <xdr:colOff>114300</xdr:colOff>
      <xdr:row>36</xdr:row>
      <xdr:rowOff>138362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59639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6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110703</xdr:rowOff>
    </xdr:from>
    <xdr:to>
      <xdr:col>20</xdr:col>
      <xdr:colOff>38100</xdr:colOff>
      <xdr:row>37</xdr:row>
      <xdr:rowOff>40853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8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57380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5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119081</xdr:rowOff>
    </xdr:from>
    <xdr:to>
      <xdr:col>15</xdr:col>
      <xdr:colOff>101600</xdr:colOff>
      <xdr:row>37</xdr:row>
      <xdr:rowOff>49231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65758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6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116934</xdr:rowOff>
    </xdr:from>
    <xdr:to>
      <xdr:col>10</xdr:col>
      <xdr:colOff>165100</xdr:colOff>
      <xdr:row>37</xdr:row>
      <xdr:rowOff>47084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63611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6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149719</xdr:rowOff>
    </xdr:from>
    <xdr:to>
      <xdr:col>6</xdr:col>
      <xdr:colOff>38100</xdr:colOff>
      <xdr:row>37</xdr:row>
      <xdr:rowOff>79869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70996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1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167356</xdr:rowOff>
    </xdr:from>
    <xdr:to>
      <xdr:col>24</xdr:col>
      <xdr:colOff>63500</xdr:colOff>
      <xdr:row>57</xdr:row>
      <xdr:rowOff>21282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68556"/>
          <a:ext cx="838200" cy="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21282</xdr:rowOff>
    </xdr:from>
    <xdr:to>
      <xdr:col>19</xdr:col>
      <xdr:colOff>177800</xdr:colOff>
      <xdr:row>57</xdr:row>
      <xdr:rowOff>38967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93932"/>
          <a:ext cx="889000" cy="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38967</xdr:rowOff>
    </xdr:from>
    <xdr:to>
      <xdr:col>15</xdr:col>
      <xdr:colOff>50800</xdr:colOff>
      <xdr:row>57</xdr:row>
      <xdr:rowOff>44638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11617"/>
          <a:ext cx="889000" cy="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21344</xdr:rowOff>
    </xdr:from>
    <xdr:to>
      <xdr:col>10</xdr:col>
      <xdr:colOff>114300</xdr:colOff>
      <xdr:row>57</xdr:row>
      <xdr:rowOff>44638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93994"/>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116556</xdr:rowOff>
    </xdr:from>
    <xdr:to>
      <xdr:col>24</xdr:col>
      <xdr:colOff>114300</xdr:colOff>
      <xdr:row>57</xdr:row>
      <xdr:rowOff>46706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94983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9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141932</xdr:rowOff>
    </xdr:from>
    <xdr:to>
      <xdr:col>20</xdr:col>
      <xdr:colOff>38100</xdr:colOff>
      <xdr:row>57</xdr:row>
      <xdr:rowOff>72082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4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63209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3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159617</xdr:rowOff>
    </xdr:from>
    <xdr:to>
      <xdr:col>15</xdr:col>
      <xdr:colOff>101600</xdr:colOff>
      <xdr:row>57</xdr:row>
      <xdr:rowOff>89767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6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80894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5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165288</xdr:rowOff>
    </xdr:from>
    <xdr:to>
      <xdr:col>10</xdr:col>
      <xdr:colOff>165100</xdr:colOff>
      <xdr:row>57</xdr:row>
      <xdr:rowOff>95438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86565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5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141994</xdr:rowOff>
    </xdr:from>
    <xdr:to>
      <xdr:col>6</xdr:col>
      <xdr:colOff>38100</xdr:colOff>
      <xdr:row>57</xdr:row>
      <xdr:rowOff>72144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4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63271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3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99344</xdr:rowOff>
    </xdr:from>
    <xdr:to>
      <xdr:col>24</xdr:col>
      <xdr:colOff>63500</xdr:colOff>
      <xdr:row>78</xdr:row>
      <xdr:rowOff>143887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72444"/>
          <a:ext cx="838200" cy="4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129302</xdr:rowOff>
    </xdr:from>
    <xdr:to>
      <xdr:col>19</xdr:col>
      <xdr:colOff>177800</xdr:colOff>
      <xdr:row>78</xdr:row>
      <xdr:rowOff>143887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02402"/>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125805</xdr:rowOff>
    </xdr:from>
    <xdr:to>
      <xdr:col>15</xdr:col>
      <xdr:colOff>50800</xdr:colOff>
      <xdr:row>78</xdr:row>
      <xdr:rowOff>129302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98905"/>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122699</xdr:rowOff>
    </xdr:from>
    <xdr:to>
      <xdr:col>10</xdr:col>
      <xdr:colOff>114300</xdr:colOff>
      <xdr:row>78</xdr:row>
      <xdr:rowOff>125805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95799"/>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48544</xdr:rowOff>
    </xdr:from>
    <xdr:to>
      <xdr:col>24</xdr:col>
      <xdr:colOff>114300</xdr:colOff>
      <xdr:row>78</xdr:row>
      <xdr:rowOff>150144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93087</xdr:rowOff>
    </xdr:from>
    <xdr:to>
      <xdr:col>20</xdr:col>
      <xdr:colOff>38100</xdr:colOff>
      <xdr:row>79</xdr:row>
      <xdr:rowOff>23237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14364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5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78502</xdr:rowOff>
    </xdr:from>
    <xdr:to>
      <xdr:col>15</xdr:col>
      <xdr:colOff>101600</xdr:colOff>
      <xdr:row>79</xdr:row>
      <xdr:rowOff>8652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171229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75005</xdr:rowOff>
    </xdr:from>
    <xdr:to>
      <xdr:col>10</xdr:col>
      <xdr:colOff>165100</xdr:colOff>
      <xdr:row>79</xdr:row>
      <xdr:rowOff>5155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167732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4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71899</xdr:rowOff>
    </xdr:from>
    <xdr:to>
      <xdr:col>6</xdr:col>
      <xdr:colOff>38100</xdr:colOff>
      <xdr:row>79</xdr:row>
      <xdr:rowOff>2049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164626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3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114478</xdr:rowOff>
    </xdr:from>
    <xdr:to>
      <xdr:col>24</xdr:col>
      <xdr:colOff>63500</xdr:colOff>
      <xdr:row>94</xdr:row>
      <xdr:rowOff>118287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30778"/>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79763</xdr:rowOff>
    </xdr:from>
    <xdr:to>
      <xdr:col>19</xdr:col>
      <xdr:colOff>177800</xdr:colOff>
      <xdr:row>94</xdr:row>
      <xdr:rowOff>118287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196063"/>
          <a:ext cx="889000" cy="3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79763</xdr:rowOff>
    </xdr:from>
    <xdr:to>
      <xdr:col>15</xdr:col>
      <xdr:colOff>50800</xdr:colOff>
      <xdr:row>94</xdr:row>
      <xdr:rowOff>118799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196063"/>
          <a:ext cx="889000" cy="3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118799</xdr:rowOff>
    </xdr:from>
    <xdr:to>
      <xdr:col>10</xdr:col>
      <xdr:colOff>114300</xdr:colOff>
      <xdr:row>94</xdr:row>
      <xdr:rowOff>127977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35099"/>
          <a:ext cx="8890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63678</xdr:rowOff>
    </xdr:from>
    <xdr:to>
      <xdr:col>24</xdr:col>
      <xdr:colOff>114300</xdr:colOff>
      <xdr:row>94</xdr:row>
      <xdr:rowOff>165278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86555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3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67487</xdr:rowOff>
    </xdr:from>
    <xdr:to>
      <xdr:col>20</xdr:col>
      <xdr:colOff>38100</xdr:colOff>
      <xdr:row>94</xdr:row>
      <xdr:rowOff>169087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8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14164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5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28963</xdr:rowOff>
    </xdr:from>
    <xdr:to>
      <xdr:col>15</xdr:col>
      <xdr:colOff>101600</xdr:colOff>
      <xdr:row>94</xdr:row>
      <xdr:rowOff>130563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147090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2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67999</xdr:rowOff>
    </xdr:from>
    <xdr:to>
      <xdr:col>10</xdr:col>
      <xdr:colOff>165100</xdr:colOff>
      <xdr:row>94</xdr:row>
      <xdr:rowOff>169599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14676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5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77177</xdr:rowOff>
    </xdr:from>
    <xdr:to>
      <xdr:col>6</xdr:col>
      <xdr:colOff>38100</xdr:colOff>
      <xdr:row>95</xdr:row>
      <xdr:rowOff>7327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23854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6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113179</xdr:rowOff>
    </xdr:from>
    <xdr:to>
      <xdr:col>55</xdr:col>
      <xdr:colOff>0</xdr:colOff>
      <xdr:row>38</xdr:row>
      <xdr:rowOff>1184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85379"/>
          <a:ext cx="838200" cy="23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82521</xdr:rowOff>
    </xdr:from>
    <xdr:to>
      <xdr:col>50</xdr:col>
      <xdr:colOff>114300</xdr:colOff>
      <xdr:row>38</xdr:row>
      <xdr:rowOff>1184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254721"/>
          <a:ext cx="889000" cy="2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82521</xdr:rowOff>
    </xdr:from>
    <xdr:to>
      <xdr:col>45</xdr:col>
      <xdr:colOff>177800</xdr:colOff>
      <xdr:row>37</xdr:row>
      <xdr:rowOff>130295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54721"/>
          <a:ext cx="889000" cy="21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69432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130295</xdr:rowOff>
    </xdr:from>
    <xdr:to>
      <xdr:col>41</xdr:col>
      <xdr:colOff>50800</xdr:colOff>
      <xdr:row>37</xdr:row>
      <xdr:rowOff>168382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73945"/>
          <a:ext cx="889000" cy="3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62379</xdr:rowOff>
    </xdr:from>
    <xdr:to>
      <xdr:col>55</xdr:col>
      <xdr:colOff>50800</xdr:colOff>
      <xdr:row>36</xdr:row>
      <xdr:rowOff>163979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3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148756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4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121834</xdr:rowOff>
    </xdr:from>
    <xdr:to>
      <xdr:col>50</xdr:col>
      <xdr:colOff>165100</xdr:colOff>
      <xdr:row>38</xdr:row>
      <xdr:rowOff>51984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43111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5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31721</xdr:rowOff>
    </xdr:from>
    <xdr:to>
      <xdr:col>46</xdr:col>
      <xdr:colOff>38100</xdr:colOff>
      <xdr:row>36</xdr:row>
      <xdr:rowOff>133321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0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149848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7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79495</xdr:rowOff>
    </xdr:from>
    <xdr:to>
      <xdr:col>41</xdr:col>
      <xdr:colOff>101600</xdr:colOff>
      <xdr:row>38</xdr:row>
      <xdr:rowOff>9645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772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1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117582</xdr:rowOff>
    </xdr:from>
    <xdr:to>
      <xdr:col>36</xdr:col>
      <xdr:colOff>165100</xdr:colOff>
      <xdr:row>38</xdr:row>
      <xdr:rowOff>47732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38859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5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144245</xdr:rowOff>
    </xdr:from>
    <xdr:to>
      <xdr:col>55</xdr:col>
      <xdr:colOff>0</xdr:colOff>
      <xdr:row>58</xdr:row>
      <xdr:rowOff>168070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88345"/>
          <a:ext cx="8382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168070</xdr:rowOff>
    </xdr:from>
    <xdr:to>
      <xdr:col>50</xdr:col>
      <xdr:colOff>114300</xdr:colOff>
      <xdr:row>59</xdr:row>
      <xdr:rowOff>513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112170"/>
          <a:ext cx="889000"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153719</xdr:rowOff>
    </xdr:from>
    <xdr:to>
      <xdr:col>45</xdr:col>
      <xdr:colOff>177800</xdr:colOff>
      <xdr:row>59</xdr:row>
      <xdr:rowOff>513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97819"/>
          <a:ext cx="889000" cy="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153719</xdr:rowOff>
    </xdr:from>
    <xdr:to>
      <xdr:col>41</xdr:col>
      <xdr:colOff>50800</xdr:colOff>
      <xdr:row>58</xdr:row>
      <xdr:rowOff>158188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97819"/>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93445</xdr:rowOff>
    </xdr:from>
    <xdr:to>
      <xdr:col>55</xdr:col>
      <xdr:colOff>50800</xdr:colOff>
      <xdr:row>59</xdr:row>
      <xdr:rowOff>23595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117270</xdr:rowOff>
    </xdr:from>
    <xdr:to>
      <xdr:col>50</xdr:col>
      <xdr:colOff>165100</xdr:colOff>
      <xdr:row>59</xdr:row>
      <xdr:rowOff>47420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38547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5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121163</xdr:rowOff>
    </xdr:from>
    <xdr:to>
      <xdr:col>46</xdr:col>
      <xdr:colOff>38100</xdr:colOff>
      <xdr:row>59</xdr:row>
      <xdr:rowOff>51313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42440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5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102919</xdr:rowOff>
    </xdr:from>
    <xdr:to>
      <xdr:col>41</xdr:col>
      <xdr:colOff>101600</xdr:colOff>
      <xdr:row>59</xdr:row>
      <xdr:rowOff>33069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4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24196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3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107388</xdr:rowOff>
    </xdr:from>
    <xdr:to>
      <xdr:col>36</xdr:col>
      <xdr:colOff>165100</xdr:colOff>
      <xdr:row>59</xdr:row>
      <xdr:rowOff>37538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28665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4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42810</xdr:rowOff>
    </xdr:from>
    <xdr:to>
      <xdr:col>55</xdr:col>
      <xdr:colOff>0</xdr:colOff>
      <xdr:row>79</xdr:row>
      <xdr:rowOff>43535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87360"/>
          <a:ext cx="8382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42810</xdr:rowOff>
    </xdr:from>
    <xdr:to>
      <xdr:col>50</xdr:col>
      <xdr:colOff>114300</xdr:colOff>
      <xdr:row>79</xdr:row>
      <xdr:rowOff>42830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87360"/>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11237</xdr:rowOff>
    </xdr:from>
    <xdr:to>
      <xdr:col>45</xdr:col>
      <xdr:colOff>177800</xdr:colOff>
      <xdr:row>79</xdr:row>
      <xdr:rowOff>42830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55787"/>
          <a:ext cx="8890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10401</xdr:rowOff>
    </xdr:from>
    <xdr:to>
      <xdr:col>41</xdr:col>
      <xdr:colOff>50800</xdr:colOff>
      <xdr:row>79</xdr:row>
      <xdr:rowOff>11237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54951"/>
          <a:ext cx="889000" cy="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164185</xdr:rowOff>
    </xdr:from>
    <xdr:to>
      <xdr:col>55</xdr:col>
      <xdr:colOff>50800</xdr:colOff>
      <xdr:row>79</xdr:row>
      <xdr:rowOff>94335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163460</xdr:rowOff>
    </xdr:from>
    <xdr:to>
      <xdr:col>50</xdr:col>
      <xdr:colOff>165100</xdr:colOff>
      <xdr:row>79</xdr:row>
      <xdr:rowOff>93610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84737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163480</xdr:rowOff>
    </xdr:from>
    <xdr:to>
      <xdr:col>46</xdr:col>
      <xdr:colOff>38100</xdr:colOff>
      <xdr:row>79</xdr:row>
      <xdr:rowOff>93630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84757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131887</xdr:rowOff>
    </xdr:from>
    <xdr:to>
      <xdr:col>41</xdr:col>
      <xdr:colOff>101600</xdr:colOff>
      <xdr:row>79</xdr:row>
      <xdr:rowOff>62037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0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53164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9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131051</xdr:rowOff>
    </xdr:from>
    <xdr:to>
      <xdr:col>36</xdr:col>
      <xdr:colOff>165100</xdr:colOff>
      <xdr:row>79</xdr:row>
      <xdr:rowOff>61201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52328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107251</xdr:rowOff>
    </xdr:from>
    <xdr:to>
      <xdr:col>55</xdr:col>
      <xdr:colOff>0</xdr:colOff>
      <xdr:row>98</xdr:row>
      <xdr:rowOff>107263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09351"/>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107263</xdr:rowOff>
    </xdr:from>
    <xdr:to>
      <xdr:col>50</xdr:col>
      <xdr:colOff>114300</xdr:colOff>
      <xdr:row>98</xdr:row>
      <xdr:rowOff>109122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09363"/>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106057</xdr:rowOff>
    </xdr:from>
    <xdr:to>
      <xdr:col>45</xdr:col>
      <xdr:colOff>177800</xdr:colOff>
      <xdr:row>98</xdr:row>
      <xdr:rowOff>109122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08157"/>
          <a:ext cx="8890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106057</xdr:rowOff>
    </xdr:from>
    <xdr:to>
      <xdr:col>41</xdr:col>
      <xdr:colOff>50800</xdr:colOff>
      <xdr:row>98</xdr:row>
      <xdr:rowOff>123045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08157"/>
          <a:ext cx="889000" cy="1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56451</xdr:rowOff>
    </xdr:from>
    <xdr:to>
      <xdr:col>55</xdr:col>
      <xdr:colOff>50800</xdr:colOff>
      <xdr:row>98</xdr:row>
      <xdr:rowOff>158051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56463</xdr:rowOff>
    </xdr:from>
    <xdr:to>
      <xdr:col>50</xdr:col>
      <xdr:colOff>165100</xdr:colOff>
      <xdr:row>98</xdr:row>
      <xdr:rowOff>158063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5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149190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58322</xdr:rowOff>
    </xdr:from>
    <xdr:to>
      <xdr:col>46</xdr:col>
      <xdr:colOff>38100</xdr:colOff>
      <xdr:row>98</xdr:row>
      <xdr:rowOff>159922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151049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55257</xdr:rowOff>
    </xdr:from>
    <xdr:to>
      <xdr:col>41</xdr:col>
      <xdr:colOff>101600</xdr:colOff>
      <xdr:row>98</xdr:row>
      <xdr:rowOff>156857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147984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5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72245</xdr:rowOff>
    </xdr:from>
    <xdr:to>
      <xdr:col>36</xdr:col>
      <xdr:colOff>165100</xdr:colOff>
      <xdr:row>99</xdr:row>
      <xdr:rowOff>2395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164972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27082</xdr:rowOff>
    </xdr:from>
    <xdr:to>
      <xdr:col>85</xdr:col>
      <xdr:colOff>127000</xdr:colOff>
      <xdr:row>39</xdr:row>
      <xdr:rowOff>37876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13632"/>
          <a:ext cx="8382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32932</xdr:rowOff>
    </xdr:from>
    <xdr:to>
      <xdr:col>81</xdr:col>
      <xdr:colOff>50800</xdr:colOff>
      <xdr:row>39</xdr:row>
      <xdr:rowOff>37876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19482"/>
          <a:ext cx="8890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32932</xdr:rowOff>
    </xdr:from>
    <xdr:to>
      <xdr:col>76</xdr:col>
      <xdr:colOff>114300</xdr:colOff>
      <xdr:row>39</xdr:row>
      <xdr:rowOff>33355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19482"/>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14078</xdr:rowOff>
    </xdr:from>
    <xdr:to>
      <xdr:col>71</xdr:col>
      <xdr:colOff>177800</xdr:colOff>
      <xdr:row>39</xdr:row>
      <xdr:rowOff>33355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00628"/>
          <a:ext cx="889000" cy="1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147732</xdr:rowOff>
    </xdr:from>
    <xdr:to>
      <xdr:col>85</xdr:col>
      <xdr:colOff>177800</xdr:colOff>
      <xdr:row>39</xdr:row>
      <xdr:rowOff>77882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158526</xdr:rowOff>
    </xdr:from>
    <xdr:to>
      <xdr:col>81</xdr:col>
      <xdr:colOff>101600</xdr:colOff>
      <xdr:row>39</xdr:row>
      <xdr:rowOff>88676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79803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6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153582</xdr:rowOff>
    </xdr:from>
    <xdr:to>
      <xdr:col>76</xdr:col>
      <xdr:colOff>165100</xdr:colOff>
      <xdr:row>39</xdr:row>
      <xdr:rowOff>83732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74859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154005</xdr:rowOff>
    </xdr:from>
    <xdr:to>
      <xdr:col>72</xdr:col>
      <xdr:colOff>38100</xdr:colOff>
      <xdr:row>39</xdr:row>
      <xdr:rowOff>84155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75282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134728</xdr:rowOff>
    </xdr:from>
    <xdr:to>
      <xdr:col>67</xdr:col>
      <xdr:colOff>101600</xdr:colOff>
      <xdr:row>39</xdr:row>
      <xdr:rowOff>64878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56005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7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86627</xdr:rowOff>
    </xdr:from>
    <xdr:to>
      <xdr:col>85</xdr:col>
      <xdr:colOff>127000</xdr:colOff>
      <xdr:row>78</xdr:row>
      <xdr:rowOff>88714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459727"/>
          <a:ext cx="8382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86627</xdr:rowOff>
    </xdr:from>
    <xdr:to>
      <xdr:col>81</xdr:col>
      <xdr:colOff>50800</xdr:colOff>
      <xdr:row>78</xdr:row>
      <xdr:rowOff>102848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59727"/>
          <a:ext cx="8890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88202</xdr:rowOff>
    </xdr:from>
    <xdr:to>
      <xdr:col>76</xdr:col>
      <xdr:colOff>114300</xdr:colOff>
      <xdr:row>78</xdr:row>
      <xdr:rowOff>102848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61302"/>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71067</xdr:rowOff>
    </xdr:from>
    <xdr:to>
      <xdr:col>71</xdr:col>
      <xdr:colOff>177800</xdr:colOff>
      <xdr:row>78</xdr:row>
      <xdr:rowOff>88202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44167"/>
          <a:ext cx="8890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37914</xdr:rowOff>
    </xdr:from>
    <xdr:to>
      <xdr:col>85</xdr:col>
      <xdr:colOff>177800</xdr:colOff>
      <xdr:row>78</xdr:row>
      <xdr:rowOff>139514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1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16341</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8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35827</xdr:rowOff>
    </xdr:from>
    <xdr:to>
      <xdr:col>81</xdr:col>
      <xdr:colOff>101600</xdr:colOff>
      <xdr:row>78</xdr:row>
      <xdr:rowOff>137427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128554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50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52048</xdr:rowOff>
    </xdr:from>
    <xdr:to>
      <xdr:col>76</xdr:col>
      <xdr:colOff>165100</xdr:colOff>
      <xdr:row>78</xdr:row>
      <xdr:rowOff>153648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144775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51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37402</xdr:rowOff>
    </xdr:from>
    <xdr:to>
      <xdr:col>72</xdr:col>
      <xdr:colOff>38100</xdr:colOff>
      <xdr:row>78</xdr:row>
      <xdr:rowOff>139002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130129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50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20267</xdr:rowOff>
    </xdr:from>
    <xdr:to>
      <xdr:col>67</xdr:col>
      <xdr:colOff>101600</xdr:colOff>
      <xdr:row>78</xdr:row>
      <xdr:rowOff>121867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112994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48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110880</xdr:rowOff>
    </xdr:from>
    <xdr:to>
      <xdr:col>85</xdr:col>
      <xdr:colOff>127000</xdr:colOff>
      <xdr:row>99</xdr:row>
      <xdr:rowOff>13498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12980"/>
          <a:ext cx="838200" cy="7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13498</xdr:rowOff>
    </xdr:from>
    <xdr:to>
      <xdr:col>81</xdr:col>
      <xdr:colOff>50800</xdr:colOff>
      <xdr:row>99</xdr:row>
      <xdr:rowOff>17058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87048"/>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17058</xdr:rowOff>
    </xdr:from>
    <xdr:to>
      <xdr:col>76</xdr:col>
      <xdr:colOff>114300</xdr:colOff>
      <xdr:row>99</xdr:row>
      <xdr:rowOff>30218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90608"/>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25588</xdr:rowOff>
    </xdr:from>
    <xdr:to>
      <xdr:col>71</xdr:col>
      <xdr:colOff>177800</xdr:colOff>
      <xdr:row>99</xdr:row>
      <xdr:rowOff>30218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99138"/>
          <a:ext cx="889000" cy="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60080</xdr:rowOff>
    </xdr:from>
    <xdr:to>
      <xdr:col>85</xdr:col>
      <xdr:colOff>177800</xdr:colOff>
      <xdr:row>98</xdr:row>
      <xdr:rowOff>161680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19457</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5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134148</xdr:rowOff>
    </xdr:from>
    <xdr:to>
      <xdr:col>81</xdr:col>
      <xdr:colOff>101600</xdr:colOff>
      <xdr:row>99</xdr:row>
      <xdr:rowOff>64298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55425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2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137708</xdr:rowOff>
    </xdr:from>
    <xdr:to>
      <xdr:col>76</xdr:col>
      <xdr:colOff>165100</xdr:colOff>
      <xdr:row>99</xdr:row>
      <xdr:rowOff>67858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58985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150868</xdr:rowOff>
    </xdr:from>
    <xdr:to>
      <xdr:col>72</xdr:col>
      <xdr:colOff>38100</xdr:colOff>
      <xdr:row>99</xdr:row>
      <xdr:rowOff>81018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5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72145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4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146238</xdr:rowOff>
    </xdr:from>
    <xdr:to>
      <xdr:col>67</xdr:col>
      <xdr:colOff>101600</xdr:colOff>
      <xdr:row>99</xdr:row>
      <xdr:rowOff>76388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4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67515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122303</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465953"/>
          <a:ext cx="838200" cy="18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122303</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465953"/>
          <a:ext cx="889000" cy="18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157053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71503</xdr:rowOff>
    </xdr:from>
    <xdr:to>
      <xdr:col>112</xdr:col>
      <xdr:colOff>38100</xdr:colOff>
      <xdr:row>38</xdr:row>
      <xdr:rowOff>1653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1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18180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19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88727</xdr:rowOff>
    </xdr:from>
    <xdr:to>
      <xdr:col>116</xdr:col>
      <xdr:colOff>63500</xdr:colOff>
      <xdr:row>58</xdr:row>
      <xdr:rowOff>129445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32827"/>
          <a:ext cx="838200" cy="4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129372</xdr:rowOff>
    </xdr:from>
    <xdr:to>
      <xdr:col>111</xdr:col>
      <xdr:colOff>177800</xdr:colOff>
      <xdr:row>58</xdr:row>
      <xdr:rowOff>129445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3472"/>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129372</xdr:rowOff>
    </xdr:from>
    <xdr:to>
      <xdr:col>107</xdr:col>
      <xdr:colOff>50800</xdr:colOff>
      <xdr:row>58</xdr:row>
      <xdr:rowOff>129408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73472"/>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95429</xdr:rowOff>
    </xdr:from>
    <xdr:to>
      <xdr:col>102</xdr:col>
      <xdr:colOff>114300</xdr:colOff>
      <xdr:row>58</xdr:row>
      <xdr:rowOff>129408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39529"/>
          <a:ext cx="889000" cy="3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37927</xdr:rowOff>
    </xdr:from>
    <xdr:to>
      <xdr:col>116</xdr:col>
      <xdr:colOff>114300</xdr:colOff>
      <xdr:row>58</xdr:row>
      <xdr:rowOff>139527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8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168754</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6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78645</xdr:rowOff>
    </xdr:from>
    <xdr:to>
      <xdr:col>112</xdr:col>
      <xdr:colOff>38100</xdr:colOff>
      <xdr:row>59</xdr:row>
      <xdr:rowOff>8795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171372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78572</xdr:rowOff>
    </xdr:from>
    <xdr:to>
      <xdr:col>107</xdr:col>
      <xdr:colOff>101600</xdr:colOff>
      <xdr:row>59</xdr:row>
      <xdr:rowOff>8722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171299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78608</xdr:rowOff>
    </xdr:from>
    <xdr:to>
      <xdr:col>102</xdr:col>
      <xdr:colOff>165100</xdr:colOff>
      <xdr:row>59</xdr:row>
      <xdr:rowOff>8758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171335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1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44629</xdr:rowOff>
    </xdr:from>
    <xdr:to>
      <xdr:col>98</xdr:col>
      <xdr:colOff>38100</xdr:colOff>
      <xdr:row>58</xdr:row>
      <xdr:rowOff>146229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162756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50573</xdr:rowOff>
    </xdr:from>
    <xdr:to>
      <xdr:col>116</xdr:col>
      <xdr:colOff>63500</xdr:colOff>
      <xdr:row>75</xdr:row>
      <xdr:rowOff>104682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09323"/>
          <a:ext cx="838200" cy="5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104682</xdr:rowOff>
    </xdr:from>
    <xdr:to>
      <xdr:col>111</xdr:col>
      <xdr:colOff>177800</xdr:colOff>
      <xdr:row>75</xdr:row>
      <xdr:rowOff>135734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63432"/>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123168</xdr:rowOff>
    </xdr:from>
    <xdr:to>
      <xdr:col>107</xdr:col>
      <xdr:colOff>50800</xdr:colOff>
      <xdr:row>75</xdr:row>
      <xdr:rowOff>135734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81918"/>
          <a:ext cx="889000" cy="1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123168</xdr:rowOff>
    </xdr:from>
    <xdr:to>
      <xdr:col>102</xdr:col>
      <xdr:colOff>114300</xdr:colOff>
      <xdr:row>76</xdr:row>
      <xdr:rowOff>21568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81918"/>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171223</xdr:rowOff>
    </xdr:from>
    <xdr:to>
      <xdr:col>116</xdr:col>
      <xdr:colOff>114300</xdr:colOff>
      <xdr:row>75</xdr:row>
      <xdr:rowOff>101373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22650</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0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53882</xdr:rowOff>
    </xdr:from>
    <xdr:to>
      <xdr:col>112</xdr:col>
      <xdr:colOff>38100</xdr:colOff>
      <xdr:row>75</xdr:row>
      <xdr:rowOff>155482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1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559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68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84934</xdr:rowOff>
    </xdr:from>
    <xdr:to>
      <xdr:col>107</xdr:col>
      <xdr:colOff>101600</xdr:colOff>
      <xdr:row>76</xdr:row>
      <xdr:rowOff>15084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4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31611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71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72368</xdr:rowOff>
    </xdr:from>
    <xdr:to>
      <xdr:col>102</xdr:col>
      <xdr:colOff>165100</xdr:colOff>
      <xdr:row>76</xdr:row>
      <xdr:rowOff>2518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19045</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70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142217</xdr:rowOff>
    </xdr:from>
    <xdr:to>
      <xdr:col>98</xdr:col>
      <xdr:colOff>38100</xdr:colOff>
      <xdr:row>76</xdr:row>
      <xdr:rowOff>72368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009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88894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77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人口が少なく分母が小さいため、全国平均や県の平均と比べて全体的に高いコストとなる傾向にある。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各項目を類似団体と比較すると、繰出金と貸付金が比較的上位に位置している。これは介護保険特別会計、国保特別会計、後期高齢者特別会計、簡易水道特別会計への繰出金が前年度と比べ大幅増となったことが要因と考えられる。貸付金については新郷村ふるさと活性化公社に</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百万円貸付したことが影響していると思われる。一方で、下位に位置するものの一つとして公債費が挙げられるが、過去の大規模事業に伴う償還が順次終了し順調に減ってきていたが、平成３０年度に五戸消防署西分遣所整備事業のために発行した額が大きく、今後元利償還金は増加に転じることが見込まれる。今後は公共施設の老朽化対策に伴う事業等も加わってくることを考えると、地方債の新規発行の抑制や、各特別会計の経営改善を図り繰出金の抑制に努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
2,352
150.77
3,656,380
3,374,448
159,932
1,880,842
2,792,337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121812</xdr:rowOff>
    </xdr:from>
    <xdr:to>
      <xdr:col>24</xdr:col>
      <xdr:colOff>63500</xdr:colOff>
      <xdr:row>36</xdr:row>
      <xdr:rowOff>127565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94012"/>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127565</xdr:rowOff>
    </xdr:from>
    <xdr:to>
      <xdr:col>19</xdr:col>
      <xdr:colOff>177800</xdr:colOff>
      <xdr:row>36</xdr:row>
      <xdr:rowOff>136861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99765"/>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136861</xdr:rowOff>
    </xdr:from>
    <xdr:to>
      <xdr:col>15</xdr:col>
      <xdr:colOff>50800</xdr:colOff>
      <xdr:row>36</xdr:row>
      <xdr:rowOff>146082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09061"/>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146082</xdr:rowOff>
    </xdr:from>
    <xdr:to>
      <xdr:col>10</xdr:col>
      <xdr:colOff>114300</xdr:colOff>
      <xdr:row>37</xdr:row>
      <xdr:rowOff>19171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18282"/>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71012</xdr:rowOff>
    </xdr:from>
    <xdr:to>
      <xdr:col>24</xdr:col>
      <xdr:colOff>114300</xdr:colOff>
      <xdr:row>37</xdr:row>
      <xdr:rowOff>1162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4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93889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76765</xdr:rowOff>
    </xdr:from>
    <xdr:to>
      <xdr:col>20</xdr:col>
      <xdr:colOff>38100</xdr:colOff>
      <xdr:row>37</xdr:row>
      <xdr:rowOff>6915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23442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86061</xdr:rowOff>
    </xdr:from>
    <xdr:to>
      <xdr:col>15</xdr:col>
      <xdr:colOff>101600</xdr:colOff>
      <xdr:row>37</xdr:row>
      <xdr:rowOff>16211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32738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95282</xdr:rowOff>
    </xdr:from>
    <xdr:to>
      <xdr:col>10</xdr:col>
      <xdr:colOff>165100</xdr:colOff>
      <xdr:row>37</xdr:row>
      <xdr:rowOff>25432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41959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139821</xdr:rowOff>
    </xdr:from>
    <xdr:to>
      <xdr:col>6</xdr:col>
      <xdr:colOff>38100</xdr:colOff>
      <xdr:row>37</xdr:row>
      <xdr:rowOff>69971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1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86498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8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126422</xdr:rowOff>
    </xdr:from>
    <xdr:to>
      <xdr:col>24</xdr:col>
      <xdr:colOff>63500</xdr:colOff>
      <xdr:row>58</xdr:row>
      <xdr:rowOff>45127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99072"/>
          <a:ext cx="838200" cy="9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40952</xdr:rowOff>
    </xdr:from>
    <xdr:to>
      <xdr:col>19</xdr:col>
      <xdr:colOff>177800</xdr:colOff>
      <xdr:row>58</xdr:row>
      <xdr:rowOff>45127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85052"/>
          <a:ext cx="889000" cy="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40952</xdr:rowOff>
    </xdr:from>
    <xdr:to>
      <xdr:col>15</xdr:col>
      <xdr:colOff>50800</xdr:colOff>
      <xdr:row>58</xdr:row>
      <xdr:rowOff>49497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85052"/>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40285</xdr:rowOff>
    </xdr:from>
    <xdr:to>
      <xdr:col>10</xdr:col>
      <xdr:colOff>114300</xdr:colOff>
      <xdr:row>58</xdr:row>
      <xdr:rowOff>49497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84385"/>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75622</xdr:rowOff>
    </xdr:from>
    <xdr:to>
      <xdr:col>24</xdr:col>
      <xdr:colOff>114300</xdr:colOff>
      <xdr:row>58</xdr:row>
      <xdr:rowOff>5772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165777</xdr:rowOff>
    </xdr:from>
    <xdr:to>
      <xdr:col>20</xdr:col>
      <xdr:colOff>38100</xdr:colOff>
      <xdr:row>58</xdr:row>
      <xdr:rowOff>95927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87054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161602</xdr:rowOff>
    </xdr:from>
    <xdr:to>
      <xdr:col>15</xdr:col>
      <xdr:colOff>101600</xdr:colOff>
      <xdr:row>58</xdr:row>
      <xdr:rowOff>91752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2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170147</xdr:rowOff>
    </xdr:from>
    <xdr:to>
      <xdr:col>10</xdr:col>
      <xdr:colOff>165100</xdr:colOff>
      <xdr:row>58</xdr:row>
      <xdr:rowOff>100297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91424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160935</xdr:rowOff>
    </xdr:from>
    <xdr:to>
      <xdr:col>6</xdr:col>
      <xdr:colOff>38100</xdr:colOff>
      <xdr:row>58</xdr:row>
      <xdr:rowOff>91085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82212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149394</xdr:rowOff>
    </xdr:from>
    <xdr:to>
      <xdr:col>24</xdr:col>
      <xdr:colOff>63500</xdr:colOff>
      <xdr:row>76</xdr:row>
      <xdr:rowOff>159707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79594"/>
          <a:ext cx="838200" cy="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159707</xdr:rowOff>
    </xdr:from>
    <xdr:to>
      <xdr:col>19</xdr:col>
      <xdr:colOff>177800</xdr:colOff>
      <xdr:row>77</xdr:row>
      <xdr:rowOff>3592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89907"/>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156291</xdr:rowOff>
    </xdr:from>
    <xdr:to>
      <xdr:col>15</xdr:col>
      <xdr:colOff>50800</xdr:colOff>
      <xdr:row>77</xdr:row>
      <xdr:rowOff>3592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86491"/>
          <a:ext cx="889000" cy="1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153000</xdr:rowOff>
    </xdr:from>
    <xdr:to>
      <xdr:col>10</xdr:col>
      <xdr:colOff>114300</xdr:colOff>
      <xdr:row>76</xdr:row>
      <xdr:rowOff>156291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83200"/>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98594</xdr:rowOff>
    </xdr:from>
    <xdr:to>
      <xdr:col>24</xdr:col>
      <xdr:colOff>114300</xdr:colOff>
      <xdr:row>77</xdr:row>
      <xdr:rowOff>28744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77021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108907</xdr:rowOff>
    </xdr:from>
    <xdr:to>
      <xdr:col>20</xdr:col>
      <xdr:colOff>38100</xdr:colOff>
      <xdr:row>77</xdr:row>
      <xdr:rowOff>39057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30184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3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124242</xdr:rowOff>
    </xdr:from>
    <xdr:to>
      <xdr:col>15</xdr:col>
      <xdr:colOff>101600</xdr:colOff>
      <xdr:row>77</xdr:row>
      <xdr:rowOff>54392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45519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4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105491</xdr:rowOff>
    </xdr:from>
    <xdr:to>
      <xdr:col>10</xdr:col>
      <xdr:colOff>165100</xdr:colOff>
      <xdr:row>77</xdr:row>
      <xdr:rowOff>35641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26768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2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102200</xdr:rowOff>
    </xdr:from>
    <xdr:to>
      <xdr:col>6</xdr:col>
      <xdr:colOff>38100</xdr:colOff>
      <xdr:row>77</xdr:row>
      <xdr:rowOff>32350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23477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2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170982</xdr:rowOff>
    </xdr:from>
    <xdr:to>
      <xdr:col>24</xdr:col>
      <xdr:colOff>63500</xdr:colOff>
      <xdr:row>98</xdr:row>
      <xdr:rowOff>35327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01632"/>
          <a:ext cx="838200" cy="3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35327</xdr:rowOff>
    </xdr:from>
    <xdr:to>
      <xdr:col>19</xdr:col>
      <xdr:colOff>177800</xdr:colOff>
      <xdr:row>98</xdr:row>
      <xdr:rowOff>56043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37427"/>
          <a:ext cx="889000" cy="2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51380</xdr:rowOff>
    </xdr:from>
    <xdr:to>
      <xdr:col>15</xdr:col>
      <xdr:colOff>50800</xdr:colOff>
      <xdr:row>98</xdr:row>
      <xdr:rowOff>56043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853480"/>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51380</xdr:rowOff>
    </xdr:from>
    <xdr:to>
      <xdr:col>10</xdr:col>
      <xdr:colOff>114300</xdr:colOff>
      <xdr:row>98</xdr:row>
      <xdr:rowOff>99921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853480"/>
          <a:ext cx="889000" cy="4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120182</xdr:rowOff>
    </xdr:from>
    <xdr:to>
      <xdr:col>24</xdr:col>
      <xdr:colOff>114300</xdr:colOff>
      <xdr:row>98</xdr:row>
      <xdr:rowOff>50332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5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35109</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155977</xdr:rowOff>
    </xdr:from>
    <xdr:to>
      <xdr:col>20</xdr:col>
      <xdr:colOff>38100</xdr:colOff>
      <xdr:row>98</xdr:row>
      <xdr:rowOff>86127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77254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7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5243</xdr:rowOff>
    </xdr:from>
    <xdr:to>
      <xdr:col>15</xdr:col>
      <xdr:colOff>101600</xdr:colOff>
      <xdr:row>98</xdr:row>
      <xdr:rowOff>106843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97970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580</xdr:rowOff>
    </xdr:from>
    <xdr:to>
      <xdr:col>10</xdr:col>
      <xdr:colOff>165100</xdr:colOff>
      <xdr:row>98</xdr:row>
      <xdr:rowOff>102180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93307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9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49121</xdr:rowOff>
    </xdr:from>
    <xdr:to>
      <xdr:col>6</xdr:col>
      <xdr:colOff>38100</xdr:colOff>
      <xdr:row>98</xdr:row>
      <xdr:rowOff>150721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5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141848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4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60745</xdr:rowOff>
    </xdr:from>
    <xdr:to>
      <xdr:col>55</xdr:col>
      <xdr:colOff>0</xdr:colOff>
      <xdr:row>58</xdr:row>
      <xdr:rowOff>76138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04845"/>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76138</xdr:rowOff>
    </xdr:from>
    <xdr:to>
      <xdr:col>50</xdr:col>
      <xdr:colOff>114300</xdr:colOff>
      <xdr:row>58</xdr:row>
      <xdr:rowOff>78174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20238"/>
          <a:ext cx="8890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76413</xdr:rowOff>
    </xdr:from>
    <xdr:to>
      <xdr:col>45</xdr:col>
      <xdr:colOff>177800</xdr:colOff>
      <xdr:row>58</xdr:row>
      <xdr:rowOff>78174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20513"/>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76413</xdr:rowOff>
    </xdr:from>
    <xdr:to>
      <xdr:col>41</xdr:col>
      <xdr:colOff>50800</xdr:colOff>
      <xdr:row>58</xdr:row>
      <xdr:rowOff>77109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20513"/>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9945</xdr:rowOff>
    </xdr:from>
    <xdr:to>
      <xdr:col>55</xdr:col>
      <xdr:colOff>50800</xdr:colOff>
      <xdr:row>58</xdr:row>
      <xdr:rowOff>111545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140772</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4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25338</xdr:rowOff>
    </xdr:from>
    <xdr:to>
      <xdr:col>50</xdr:col>
      <xdr:colOff>165100</xdr:colOff>
      <xdr:row>58</xdr:row>
      <xdr:rowOff>126938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118065</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6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27374</xdr:rowOff>
    </xdr:from>
    <xdr:to>
      <xdr:col>46</xdr:col>
      <xdr:colOff>38100</xdr:colOff>
      <xdr:row>58</xdr:row>
      <xdr:rowOff>128974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120101</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6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25613</xdr:rowOff>
    </xdr:from>
    <xdr:to>
      <xdr:col>41</xdr:col>
      <xdr:colOff>101600</xdr:colOff>
      <xdr:row>58</xdr:row>
      <xdr:rowOff>127213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6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118340</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6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26309</xdr:rowOff>
    </xdr:from>
    <xdr:to>
      <xdr:col>36</xdr:col>
      <xdr:colOff>165100</xdr:colOff>
      <xdr:row>58</xdr:row>
      <xdr:rowOff>127909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119036</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6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92531</xdr:rowOff>
    </xdr:from>
    <xdr:to>
      <xdr:col>55</xdr:col>
      <xdr:colOff>0</xdr:colOff>
      <xdr:row>78</xdr:row>
      <xdr:rowOff>60768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94181"/>
          <a:ext cx="838200" cy="13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60768</xdr:rowOff>
    </xdr:from>
    <xdr:to>
      <xdr:col>50</xdr:col>
      <xdr:colOff>114300</xdr:colOff>
      <xdr:row>78</xdr:row>
      <xdr:rowOff>89108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33868"/>
          <a:ext cx="889000" cy="2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87488</xdr:rowOff>
    </xdr:from>
    <xdr:to>
      <xdr:col>45</xdr:col>
      <xdr:colOff>177800</xdr:colOff>
      <xdr:row>78</xdr:row>
      <xdr:rowOff>89108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60588"/>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50377</xdr:rowOff>
    </xdr:from>
    <xdr:to>
      <xdr:col>41</xdr:col>
      <xdr:colOff>50800</xdr:colOff>
      <xdr:row>78</xdr:row>
      <xdr:rowOff>87488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23477"/>
          <a:ext cx="889000" cy="3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41731</xdr:rowOff>
    </xdr:from>
    <xdr:to>
      <xdr:col>55</xdr:col>
      <xdr:colOff>50800</xdr:colOff>
      <xdr:row>77</xdr:row>
      <xdr:rowOff>143331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64608</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9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9968</xdr:rowOff>
    </xdr:from>
    <xdr:to>
      <xdr:col>50</xdr:col>
      <xdr:colOff>165100</xdr:colOff>
      <xdr:row>78</xdr:row>
      <xdr:rowOff>111568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128095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5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38308</xdr:rowOff>
    </xdr:from>
    <xdr:to>
      <xdr:col>46</xdr:col>
      <xdr:colOff>38100</xdr:colOff>
      <xdr:row>78</xdr:row>
      <xdr:rowOff>139908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1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156435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8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36688</xdr:rowOff>
    </xdr:from>
    <xdr:to>
      <xdr:col>41</xdr:col>
      <xdr:colOff>101600</xdr:colOff>
      <xdr:row>78</xdr:row>
      <xdr:rowOff>138288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154815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8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171027</xdr:rowOff>
    </xdr:from>
    <xdr:to>
      <xdr:col>36</xdr:col>
      <xdr:colOff>165100</xdr:colOff>
      <xdr:row>78</xdr:row>
      <xdr:rowOff>101177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7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117704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4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89903</xdr:rowOff>
    </xdr:from>
    <xdr:to>
      <xdr:col>55</xdr:col>
      <xdr:colOff>0</xdr:colOff>
      <xdr:row>98</xdr:row>
      <xdr:rowOff>113847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92003"/>
          <a:ext cx="838200" cy="2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113847</xdr:rowOff>
    </xdr:from>
    <xdr:to>
      <xdr:col>50</xdr:col>
      <xdr:colOff>114300</xdr:colOff>
      <xdr:row>98</xdr:row>
      <xdr:rowOff>125279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15947"/>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122382</xdr:rowOff>
    </xdr:from>
    <xdr:to>
      <xdr:col>45</xdr:col>
      <xdr:colOff>177800</xdr:colOff>
      <xdr:row>98</xdr:row>
      <xdr:rowOff>125279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24482"/>
          <a:ext cx="889000" cy="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122382</xdr:rowOff>
    </xdr:from>
    <xdr:to>
      <xdr:col>41</xdr:col>
      <xdr:colOff>50800</xdr:colOff>
      <xdr:row>98</xdr:row>
      <xdr:rowOff>145224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24482"/>
          <a:ext cx="889000" cy="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39103</xdr:rowOff>
    </xdr:from>
    <xdr:to>
      <xdr:col>55</xdr:col>
      <xdr:colOff>50800</xdr:colOff>
      <xdr:row>98</xdr:row>
      <xdr:rowOff>140703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61980</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9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63047</xdr:rowOff>
    </xdr:from>
    <xdr:to>
      <xdr:col>50</xdr:col>
      <xdr:colOff>165100</xdr:colOff>
      <xdr:row>98</xdr:row>
      <xdr:rowOff>164647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155774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95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74479</xdr:rowOff>
    </xdr:from>
    <xdr:to>
      <xdr:col>46</xdr:col>
      <xdr:colOff>38100</xdr:colOff>
      <xdr:row>99</xdr:row>
      <xdr:rowOff>4629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167206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96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71582</xdr:rowOff>
    </xdr:from>
    <xdr:to>
      <xdr:col>41</xdr:col>
      <xdr:colOff>101600</xdr:colOff>
      <xdr:row>99</xdr:row>
      <xdr:rowOff>1732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164309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96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94424</xdr:rowOff>
    </xdr:from>
    <xdr:to>
      <xdr:col>36</xdr:col>
      <xdr:colOff>165100</xdr:colOff>
      <xdr:row>99</xdr:row>
      <xdr:rowOff>24574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15701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8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45414</xdr:rowOff>
    </xdr:from>
    <xdr:to>
      <xdr:col>85</xdr:col>
      <xdr:colOff>127000</xdr:colOff>
      <xdr:row>38</xdr:row>
      <xdr:rowOff>75563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60514"/>
          <a:ext cx="838200" cy="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73745</xdr:rowOff>
    </xdr:from>
    <xdr:to>
      <xdr:col>81</xdr:col>
      <xdr:colOff>50800</xdr:colOff>
      <xdr:row>38</xdr:row>
      <xdr:rowOff>75563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074495"/>
          <a:ext cx="889000" cy="5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73745</xdr:rowOff>
    </xdr:from>
    <xdr:to>
      <xdr:col>76</xdr:col>
      <xdr:colOff>114300</xdr:colOff>
      <xdr:row>37</xdr:row>
      <xdr:rowOff>96883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074495"/>
          <a:ext cx="889000" cy="36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96883</xdr:rowOff>
    </xdr:from>
    <xdr:to>
      <xdr:col>71</xdr:col>
      <xdr:colOff>177800</xdr:colOff>
      <xdr:row>37</xdr:row>
      <xdr:rowOff>158136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40533"/>
          <a:ext cx="889000" cy="6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166064</xdr:rowOff>
    </xdr:from>
    <xdr:to>
      <xdr:col>85</xdr:col>
      <xdr:colOff>177800</xdr:colOff>
      <xdr:row>38</xdr:row>
      <xdr:rowOff>96214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144491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24763</xdr:rowOff>
    </xdr:from>
    <xdr:to>
      <xdr:col>81</xdr:col>
      <xdr:colOff>101600</xdr:colOff>
      <xdr:row>38</xdr:row>
      <xdr:rowOff>126363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117490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22945</xdr:rowOff>
    </xdr:from>
    <xdr:to>
      <xdr:col>76</xdr:col>
      <xdr:colOff>165100</xdr:colOff>
      <xdr:row>35</xdr:row>
      <xdr:rowOff>124545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0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141072</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292795" y="579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46083</xdr:rowOff>
    </xdr:from>
    <xdr:to>
      <xdr:col>72</xdr:col>
      <xdr:colOff>38100</xdr:colOff>
      <xdr:row>37</xdr:row>
      <xdr:rowOff>147683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164210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6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107336</xdr:rowOff>
    </xdr:from>
    <xdr:to>
      <xdr:col>67</xdr:col>
      <xdr:colOff>101600</xdr:colOff>
      <xdr:row>38</xdr:row>
      <xdr:rowOff>37486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5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54013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2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164882</xdr:rowOff>
    </xdr:from>
    <xdr:to>
      <xdr:col>85</xdr:col>
      <xdr:colOff>127000</xdr:colOff>
      <xdr:row>58</xdr:row>
      <xdr:rowOff>60212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37532"/>
          <a:ext cx="838200" cy="6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60212</xdr:rowOff>
    </xdr:from>
    <xdr:to>
      <xdr:col>81</xdr:col>
      <xdr:colOff>50800</xdr:colOff>
      <xdr:row>58</xdr:row>
      <xdr:rowOff>67204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04312"/>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46889</xdr:rowOff>
    </xdr:from>
    <xdr:to>
      <xdr:col>76</xdr:col>
      <xdr:colOff>114300</xdr:colOff>
      <xdr:row>58</xdr:row>
      <xdr:rowOff>67204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90989"/>
          <a:ext cx="889000" cy="2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46889</xdr:rowOff>
    </xdr:from>
    <xdr:to>
      <xdr:col>71</xdr:col>
      <xdr:colOff>177800</xdr:colOff>
      <xdr:row>58</xdr:row>
      <xdr:rowOff>70977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90989"/>
          <a:ext cx="889000" cy="2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114082</xdr:rowOff>
    </xdr:from>
    <xdr:to>
      <xdr:col>85</xdr:col>
      <xdr:colOff>177800</xdr:colOff>
      <xdr:row>58</xdr:row>
      <xdr:rowOff>44232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92509</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6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9412</xdr:rowOff>
    </xdr:from>
    <xdr:to>
      <xdr:col>81</xdr:col>
      <xdr:colOff>101600</xdr:colOff>
      <xdr:row>58</xdr:row>
      <xdr:rowOff>111012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102139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16404</xdr:rowOff>
    </xdr:from>
    <xdr:to>
      <xdr:col>76</xdr:col>
      <xdr:colOff>165100</xdr:colOff>
      <xdr:row>58</xdr:row>
      <xdr:rowOff>118004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109131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167539</xdr:rowOff>
    </xdr:from>
    <xdr:to>
      <xdr:col>72</xdr:col>
      <xdr:colOff>38100</xdr:colOff>
      <xdr:row>58</xdr:row>
      <xdr:rowOff>97689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88816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20177</xdr:rowOff>
    </xdr:from>
    <xdr:to>
      <xdr:col>67</xdr:col>
      <xdr:colOff>101600</xdr:colOff>
      <xdr:row>58</xdr:row>
      <xdr:rowOff>121777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112904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5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27082</xdr:rowOff>
    </xdr:from>
    <xdr:to>
      <xdr:col>85</xdr:col>
      <xdr:colOff>127000</xdr:colOff>
      <xdr:row>79</xdr:row>
      <xdr:rowOff>37875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71632"/>
          <a:ext cx="8382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32933</xdr:rowOff>
    </xdr:from>
    <xdr:to>
      <xdr:col>81</xdr:col>
      <xdr:colOff>50800</xdr:colOff>
      <xdr:row>79</xdr:row>
      <xdr:rowOff>37875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77483"/>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32933</xdr:rowOff>
    </xdr:from>
    <xdr:to>
      <xdr:col>76</xdr:col>
      <xdr:colOff>114300</xdr:colOff>
      <xdr:row>79</xdr:row>
      <xdr:rowOff>33355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77483"/>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14078</xdr:rowOff>
    </xdr:from>
    <xdr:to>
      <xdr:col>71</xdr:col>
      <xdr:colOff>177800</xdr:colOff>
      <xdr:row>79</xdr:row>
      <xdr:rowOff>33355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58628"/>
          <a:ext cx="889000" cy="1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147732</xdr:rowOff>
    </xdr:from>
    <xdr:to>
      <xdr:col>85</xdr:col>
      <xdr:colOff>177800</xdr:colOff>
      <xdr:row>79</xdr:row>
      <xdr:rowOff>77882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158525</xdr:rowOff>
    </xdr:from>
    <xdr:to>
      <xdr:col>81</xdr:col>
      <xdr:colOff>101600</xdr:colOff>
      <xdr:row>79</xdr:row>
      <xdr:rowOff>88675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79802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153583</xdr:rowOff>
    </xdr:from>
    <xdr:to>
      <xdr:col>76</xdr:col>
      <xdr:colOff>165100</xdr:colOff>
      <xdr:row>79</xdr:row>
      <xdr:rowOff>83733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74860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154005</xdr:rowOff>
    </xdr:from>
    <xdr:to>
      <xdr:col>72</xdr:col>
      <xdr:colOff>38100</xdr:colOff>
      <xdr:row>79</xdr:row>
      <xdr:rowOff>84155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2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75282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1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134728</xdr:rowOff>
    </xdr:from>
    <xdr:to>
      <xdr:col>67</xdr:col>
      <xdr:colOff>101600</xdr:colOff>
      <xdr:row>79</xdr:row>
      <xdr:rowOff>64878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56005</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60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86627</xdr:rowOff>
    </xdr:from>
    <xdr:to>
      <xdr:col>85</xdr:col>
      <xdr:colOff>127000</xdr:colOff>
      <xdr:row>98</xdr:row>
      <xdr:rowOff>88714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888727"/>
          <a:ext cx="8382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86627</xdr:rowOff>
    </xdr:from>
    <xdr:to>
      <xdr:col>81</xdr:col>
      <xdr:colOff>50800</xdr:colOff>
      <xdr:row>98</xdr:row>
      <xdr:rowOff>102848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88727"/>
          <a:ext cx="8890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88202</xdr:rowOff>
    </xdr:from>
    <xdr:to>
      <xdr:col>76</xdr:col>
      <xdr:colOff>114300</xdr:colOff>
      <xdr:row>98</xdr:row>
      <xdr:rowOff>102848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90302"/>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71067</xdr:rowOff>
    </xdr:from>
    <xdr:to>
      <xdr:col>71</xdr:col>
      <xdr:colOff>177800</xdr:colOff>
      <xdr:row>98</xdr:row>
      <xdr:rowOff>88202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873167"/>
          <a:ext cx="8890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37914</xdr:rowOff>
    </xdr:from>
    <xdr:to>
      <xdr:col>85</xdr:col>
      <xdr:colOff>177800</xdr:colOff>
      <xdr:row>98</xdr:row>
      <xdr:rowOff>139514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16341</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1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35827</xdr:rowOff>
    </xdr:from>
    <xdr:to>
      <xdr:col>81</xdr:col>
      <xdr:colOff>101600</xdr:colOff>
      <xdr:row>98</xdr:row>
      <xdr:rowOff>137427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128554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93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52048</xdr:rowOff>
    </xdr:from>
    <xdr:to>
      <xdr:col>76</xdr:col>
      <xdr:colOff>165100</xdr:colOff>
      <xdr:row>98</xdr:row>
      <xdr:rowOff>153648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5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144775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37402</xdr:rowOff>
    </xdr:from>
    <xdr:to>
      <xdr:col>72</xdr:col>
      <xdr:colOff>38100</xdr:colOff>
      <xdr:row>98</xdr:row>
      <xdr:rowOff>139002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130129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93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20267</xdr:rowOff>
    </xdr:from>
    <xdr:to>
      <xdr:col>67</xdr:col>
      <xdr:colOff>101600</xdr:colOff>
      <xdr:row>98</xdr:row>
      <xdr:rowOff>121867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112994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91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人口が少なく分母が小さいため、全国平均や県の平均と比べると全体的に高いコストとなる傾向にある。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類似団体と比較して上位に位置するものは議会費、農林水産業費、商工費、土木費である。議会費については人口が少ないことが、類似団体と比べ住民一人あたりのコストを押し上げている要因となっている。農林水産業費はコンポスト施設設置に係る工事請負費の</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百万円の増が要因と考えられる。商工費は観光施設の改修工事及び宿泊施設の設置に係る工事請負費</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百万円の増が要因と考えられる。土木費については凍結防止散布車購購入に係る費用が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百万円の増が要因と考えられる。一方で類似団体と比較して大きく下位に位置している項目は、衛生費が挙げらえる。衛生費は人件費が少ないことが要因となっている。今後は役場庁舎や、公共施設の老朽化に伴う施設改修等により、施設を多く有する民生費・土木費・教育費等のコストが上昇し、これら改修事業実施に伴う地方債の発行により公債費も増加していく。人口減少が大きな課題となっている中で、住民一人あたりのコストを抑えることは難しいことであるが、事業の精査・見直しや歳出の抑制に努め、健全な財政運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財政調整基金の残高は</a:t>
          </a:r>
          <a:r>
            <a:rPr kumimoji="1" lang="en-US" altLang="ja-JP" sz="1300">
              <a:latin typeface="ＭＳ ゴシック" pitchFamily="49" charset="-128"/>
              <a:ea typeface="ＭＳ ゴシック" pitchFamily="49" charset="-128"/>
            </a:rPr>
            <a:t>23.96</a:t>
          </a:r>
          <a:r>
            <a:rPr kumimoji="1" lang="ja-JP" altLang="en-US" sz="1300">
              <a:latin typeface="ＭＳ ゴシック" pitchFamily="49" charset="-128"/>
              <a:ea typeface="ＭＳ ゴシック" pitchFamily="49" charset="-128"/>
            </a:rPr>
            <a:t>％で対前年度比</a:t>
          </a:r>
          <a:r>
            <a:rPr kumimoji="1" lang="en-US" altLang="ja-JP" sz="1300">
              <a:latin typeface="ＭＳ ゴシック" pitchFamily="49" charset="-128"/>
              <a:ea typeface="ＭＳ ゴシック" pitchFamily="49" charset="-128"/>
            </a:rPr>
            <a:t>1.6</a:t>
          </a:r>
          <a:r>
            <a:rPr kumimoji="1" lang="ja-JP" altLang="en-US" sz="1300">
              <a:latin typeface="ＭＳ ゴシック" pitchFamily="49" charset="-128"/>
              <a:ea typeface="ＭＳ ゴシック" pitchFamily="49" charset="-128"/>
            </a:rPr>
            <a:t>％上昇した。これは積立額が大幅増となったことが要因と考えられる。実質収支額は</a:t>
          </a:r>
          <a:r>
            <a:rPr kumimoji="1" lang="en-US" altLang="ja-JP" sz="1300">
              <a:latin typeface="ＭＳ ゴシック" pitchFamily="49" charset="-128"/>
              <a:ea typeface="ＭＳ ゴシック" pitchFamily="49" charset="-128"/>
            </a:rPr>
            <a:t>8.5</a:t>
          </a:r>
          <a:r>
            <a:rPr kumimoji="1" lang="ja-JP" altLang="en-US" sz="1300">
              <a:latin typeface="ＭＳ ゴシック" pitchFamily="49" charset="-128"/>
              <a:ea typeface="ＭＳ ゴシック" pitchFamily="49" charset="-128"/>
            </a:rPr>
            <a:t>％で、対前年度比</a:t>
          </a:r>
          <a:r>
            <a:rPr kumimoji="1" lang="en-US" altLang="ja-JP" sz="1300">
              <a:latin typeface="ＭＳ ゴシック" pitchFamily="49" charset="-128"/>
              <a:ea typeface="ＭＳ ゴシック" pitchFamily="49" charset="-128"/>
            </a:rPr>
            <a:t>1.86</a:t>
          </a:r>
          <a:r>
            <a:rPr kumimoji="1" lang="ja-JP" altLang="en-US" sz="1300">
              <a:latin typeface="ＭＳ ゴシック" pitchFamily="49" charset="-128"/>
              <a:ea typeface="ＭＳ ゴシック" pitchFamily="49" charset="-128"/>
            </a:rPr>
            <a:t>％上昇した。財政調整基金の残高は類似団体と比較して多いわけではないが、将来的な公共施設等の老朽化に伴う公債費の増大、地方交付税の減少、災害等の不測の事態への対応に備え、適切な基金残高を維持し、歳入の確保と歳出の抑制に努め、健全な財政運営をおこな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赤字比率は全会計において黒字であり、赤字比率はない。しかし、簡易水道、下水道、農業集落排水といった公営企業会計においては、使用料収入で維持管理経費を賄えず、一般会計からの繰入金に頼らざるを得ない状況である。使用料収入確保の検討・取組を進めつつ、施設等の維持管理費の削減に努め、独立採算制の原則に近づけたい。また、国民健康保険特別会計、介護保険特別会計等については、健康維持・増進事業、医療費等の抑制に向けた取り組みと、徴収対策の強化を図り持続的・安定的な財政運営に努め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A7"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3656380</v>
      </c>
      <c r="BO4" s="395"/>
      <c r="BP4" s="395"/>
      <c r="BQ4" s="395"/>
      <c r="BR4" s="395"/>
      <c r="BS4" s="395"/>
      <c r="BT4" s="395"/>
      <c r="BU4" s="396"/>
      <c r="BV4" s="394">
        <v>2722851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8.5</v>
      </c>
      <c r="CU4" s="401"/>
      <c r="CV4" s="401"/>
      <c r="CW4" s="401"/>
      <c r="CX4" s="401"/>
      <c r="CY4" s="401"/>
      <c r="CZ4" s="401"/>
      <c r="DA4" s="402"/>
      <c r="DB4" s="400">
        <v>6.6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3374448</v>
      </c>
      <c r="BO5" s="432"/>
      <c r="BP5" s="432"/>
      <c r="BQ5" s="432"/>
      <c r="BR5" s="432"/>
      <c r="BS5" s="432"/>
      <c r="BT5" s="432"/>
      <c r="BU5" s="433"/>
      <c r="BV5" s="431">
        <v>2581036</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82.7</v>
      </c>
      <c r="CU5" s="429"/>
      <c r="CV5" s="429"/>
      <c r="CW5" s="429"/>
      <c r="CX5" s="429"/>
      <c r="CY5" s="429"/>
      <c r="CZ5" s="429"/>
      <c r="DA5" s="430"/>
      <c r="DB5" s="428">
        <v>85.2</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281932</v>
      </c>
      <c r="BO6" s="432"/>
      <c r="BP6" s="432"/>
      <c r="BQ6" s="432"/>
      <c r="BR6" s="432"/>
      <c r="BS6" s="432"/>
      <c r="BT6" s="432"/>
      <c r="BU6" s="433"/>
      <c r="BV6" s="431">
        <v>141815</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84.7</v>
      </c>
      <c r="CU6" s="469"/>
      <c r="CV6" s="469"/>
      <c r="CW6" s="469"/>
      <c r="CX6" s="469"/>
      <c r="CY6" s="469"/>
      <c r="CZ6" s="469"/>
      <c r="DA6" s="470"/>
      <c r="DB6" s="468">
        <v>87.5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122000</v>
      </c>
      <c r="BO7" s="432"/>
      <c r="BP7" s="432"/>
      <c r="BQ7" s="432"/>
      <c r="BR7" s="432"/>
      <c r="BS7" s="432"/>
      <c r="BT7" s="432"/>
      <c r="BU7" s="433"/>
      <c r="BV7" s="431">
        <v>23081</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1880842</v>
      </c>
      <c r="CU7" s="432"/>
      <c r="CV7" s="432"/>
      <c r="CW7" s="432"/>
      <c r="CX7" s="432"/>
      <c r="CY7" s="432"/>
      <c r="CZ7" s="432"/>
      <c r="DA7" s="433"/>
      <c r="DB7" s="431">
        <v>1789342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159932</v>
      </c>
      <c r="BO8" s="432"/>
      <c r="BP8" s="432"/>
      <c r="BQ8" s="432"/>
      <c r="BR8" s="432"/>
      <c r="BS8" s="432"/>
      <c r="BT8" s="432"/>
      <c r="BU8" s="433"/>
      <c r="BV8" s="431">
        <v>118734</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0.15</v>
      </c>
      <c r="CU8" s="472"/>
      <c r="CV8" s="472"/>
      <c r="CW8" s="472"/>
      <c r="CX8" s="472"/>
      <c r="CY8" s="472"/>
      <c r="CZ8" s="472"/>
      <c r="DA8" s="473"/>
      <c r="DB8" s="471">
        <v>0.15</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2197</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41198</v>
      </c>
      <c r="BO9" s="432"/>
      <c r="BP9" s="432"/>
      <c r="BQ9" s="432"/>
      <c r="BR9" s="432"/>
      <c r="BS9" s="432"/>
      <c r="BT9" s="432"/>
      <c r="BU9" s="433"/>
      <c r="BV9" s="431">
        <v>-73362</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10.5</v>
      </c>
      <c r="CU9" s="429"/>
      <c r="CV9" s="429"/>
      <c r="CW9" s="429"/>
      <c r="CX9" s="429"/>
      <c r="CY9" s="429"/>
      <c r="CZ9" s="429"/>
      <c r="DA9" s="430"/>
      <c r="DB9" s="428">
        <v>12.9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2509</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23791</v>
      </c>
      <c r="BO10" s="432"/>
      <c r="BP10" s="432"/>
      <c r="BQ10" s="432"/>
      <c r="BR10" s="432"/>
      <c r="BS10" s="432"/>
      <c r="BT10" s="432"/>
      <c r="BU10" s="433"/>
      <c r="BV10" s="431">
        <v>54302</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15">
      <c r="A12" s="187"/>
      <c r="B12" s="491" t="s">
        <v>132</v>
      </c>
      <c r="C12" s="492"/>
      <c r="D12" s="492"/>
      <c r="E12" s="492"/>
      <c r="F12" s="492"/>
      <c r="G12" s="492"/>
      <c r="H12" s="492"/>
      <c r="I12" s="492"/>
      <c r="J12" s="492"/>
      <c r="K12" s="493"/>
      <c r="L12" s="500" t="s">
        <v>133</v>
      </c>
      <c r="M12" s="501"/>
      <c r="N12" s="501"/>
      <c r="O12" s="501"/>
      <c r="P12" s="501"/>
      <c r="Q12" s="502"/>
      <c r="R12" s="503">
        <v>2359</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116</v>
      </c>
      <c r="AV12" s="464"/>
      <c r="AW12" s="464"/>
      <c r="AX12" s="464"/>
      <c r="AY12" s="465" t="s">
        <v>137</v>
      </c>
      <c r="AZ12" s="466"/>
      <c r="BA12" s="466"/>
      <c r="BB12" s="466"/>
      <c r="BC12" s="466"/>
      <c r="BD12" s="466"/>
      <c r="BE12" s="466"/>
      <c r="BF12" s="466"/>
      <c r="BG12" s="466"/>
      <c r="BH12" s="466"/>
      <c r="BI12" s="466"/>
      <c r="BJ12" s="466"/>
      <c r="BK12" s="466"/>
      <c r="BL12" s="466"/>
      <c r="BM12" s="467"/>
      <c r="BN12" s="431">
        <v>2000</v>
      </c>
      <c r="BO12" s="432"/>
      <c r="BP12" s="432"/>
      <c r="BQ12" s="432"/>
      <c r="BR12" s="432"/>
      <c r="BS12" s="432"/>
      <c r="BT12" s="432"/>
      <c r="BU12" s="433"/>
      <c r="BV12" s="431">
        <v>44992</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130</v>
      </c>
      <c r="CU12" s="472"/>
      <c r="CV12" s="472"/>
      <c r="CW12" s="472"/>
      <c r="CX12" s="472"/>
      <c r="CY12" s="472"/>
      <c r="CZ12" s="472"/>
      <c r="DA12" s="473"/>
      <c r="DB12" s="471" t="s">
        <v>130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2352</v>
      </c>
      <c r="S13" s="516"/>
      <c r="T13" s="516"/>
      <c r="U13" s="516"/>
      <c r="V13" s="517"/>
      <c r="W13" s="447" t="s">
        <v>140</v>
      </c>
      <c r="X13" s="448"/>
      <c r="Y13" s="448"/>
      <c r="Z13" s="448"/>
      <c r="AA13" s="448"/>
      <c r="AB13" s="438"/>
      <c r="AC13" s="482">
        <v>682</v>
      </c>
      <c r="AD13" s="483"/>
      <c r="AE13" s="483"/>
      <c r="AF13" s="483"/>
      <c r="AG13" s="525"/>
      <c r="AH13" s="482">
        <v>811</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62989</v>
      </c>
      <c r="BO13" s="432"/>
      <c r="BP13" s="432"/>
      <c r="BQ13" s="432"/>
      <c r="BR13" s="432"/>
      <c r="BS13" s="432"/>
      <c r="BT13" s="432"/>
      <c r="BU13" s="433"/>
      <c r="BV13" s="431">
        <v>-64052</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7.1</v>
      </c>
      <c r="CU13" s="429"/>
      <c r="CV13" s="429"/>
      <c r="CW13" s="429"/>
      <c r="CX13" s="429"/>
      <c r="CY13" s="429"/>
      <c r="CZ13" s="429"/>
      <c r="DA13" s="430"/>
      <c r="DB13" s="428">
        <v>7.6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2421</v>
      </c>
      <c r="S14" s="516"/>
      <c r="T14" s="516"/>
      <c r="U14" s="516"/>
      <c r="V14" s="517"/>
      <c r="W14" s="421"/>
      <c r="X14" s="422"/>
      <c r="Y14" s="422"/>
      <c r="Z14" s="422"/>
      <c r="AA14" s="422"/>
      <c r="AB14" s="411"/>
      <c r="AC14" s="518">
        <v>48.5</v>
      </c>
      <c r="AD14" s="519"/>
      <c r="AE14" s="519"/>
      <c r="AF14" s="519"/>
      <c r="AG14" s="520"/>
      <c r="AH14" s="518">
        <v>49.8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130</v>
      </c>
      <c r="CU14" s="530"/>
      <c r="CV14" s="530"/>
      <c r="CW14" s="530"/>
      <c r="CX14" s="530"/>
      <c r="CY14" s="530"/>
      <c r="CZ14" s="530"/>
      <c r="DA14" s="531"/>
      <c r="DB14" s="529">
        <v>0.3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2415</v>
      </c>
      <c r="S15" s="516"/>
      <c r="T15" s="516"/>
      <c r="U15" s="516"/>
      <c r="V15" s="517"/>
      <c r="W15" s="447" t="s">
        <v>148</v>
      </c>
      <c r="X15" s="448"/>
      <c r="Y15" s="448"/>
      <c r="Z15" s="448"/>
      <c r="AA15" s="448"/>
      <c r="AB15" s="438"/>
      <c r="AC15" s="482">
        <v>243</v>
      </c>
      <c r="AD15" s="483"/>
      <c r="AE15" s="483"/>
      <c r="AF15" s="483"/>
      <c r="AG15" s="525"/>
      <c r="AH15" s="482">
        <v>281</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288720</v>
      </c>
      <c r="BO15" s="395"/>
      <c r="BP15" s="395"/>
      <c r="BQ15" s="395"/>
      <c r="BR15" s="395"/>
      <c r="BS15" s="395"/>
      <c r="BT15" s="395"/>
      <c r="BU15" s="396"/>
      <c r="BV15" s="394">
        <v>252699</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17.3</v>
      </c>
      <c r="AD16" s="519"/>
      <c r="AE16" s="519"/>
      <c r="AF16" s="519"/>
      <c r="AG16" s="520"/>
      <c r="AH16" s="518">
        <v>17.3</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1774332</v>
      </c>
      <c r="BO16" s="432"/>
      <c r="BP16" s="432"/>
      <c r="BQ16" s="432"/>
      <c r="BR16" s="432"/>
      <c r="BS16" s="432"/>
      <c r="BT16" s="432"/>
      <c r="BU16" s="433"/>
      <c r="BV16" s="431">
        <v>1686386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152</v>
      </c>
      <c r="S17" s="536"/>
      <c r="T17" s="536"/>
      <c r="U17" s="536"/>
      <c r="V17" s="537"/>
      <c r="W17" s="447" t="s">
        <v>155</v>
      </c>
      <c r="X17" s="448"/>
      <c r="Y17" s="448"/>
      <c r="Z17" s="448"/>
      <c r="AA17" s="448"/>
      <c r="AB17" s="438"/>
      <c r="AC17" s="482">
        <v>481</v>
      </c>
      <c r="AD17" s="483"/>
      <c r="AE17" s="483"/>
      <c r="AF17" s="483"/>
      <c r="AG17" s="525"/>
      <c r="AH17" s="482">
        <v>535</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350040</v>
      </c>
      <c r="BO17" s="432"/>
      <c r="BP17" s="432"/>
      <c r="BQ17" s="432"/>
      <c r="BR17" s="432"/>
      <c r="BS17" s="432"/>
      <c r="BT17" s="432"/>
      <c r="BU17" s="433"/>
      <c r="BV17" s="431">
        <v>308868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150.77000000000001</v>
      </c>
      <c r="M18" s="547"/>
      <c r="N18" s="547"/>
      <c r="O18" s="547"/>
      <c r="P18" s="547"/>
      <c r="Q18" s="547"/>
      <c r="R18" s="548"/>
      <c r="S18" s="548"/>
      <c r="T18" s="548"/>
      <c r="U18" s="548"/>
      <c r="V18" s="549"/>
      <c r="W18" s="449"/>
      <c r="X18" s="450"/>
      <c r="Y18" s="450"/>
      <c r="Z18" s="450"/>
      <c r="AA18" s="450"/>
      <c r="AB18" s="441"/>
      <c r="AC18" s="550">
        <v>34.200000000000003</v>
      </c>
      <c r="AD18" s="551"/>
      <c r="AE18" s="551"/>
      <c r="AF18" s="551"/>
      <c r="AG18" s="552"/>
      <c r="AH18" s="550">
        <v>32.9</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1585355</v>
      </c>
      <c r="BO18" s="432"/>
      <c r="BP18" s="432"/>
      <c r="BQ18" s="432"/>
      <c r="BR18" s="432"/>
      <c r="BS18" s="432"/>
      <c r="BT18" s="432"/>
      <c r="BU18" s="433"/>
      <c r="BV18" s="431">
        <v>1526038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15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2488572</v>
      </c>
      <c r="BO19" s="432"/>
      <c r="BP19" s="432"/>
      <c r="BQ19" s="432"/>
      <c r="BR19" s="432"/>
      <c r="BS19" s="432"/>
      <c r="BT19" s="432"/>
      <c r="BU19" s="433"/>
      <c r="BV19" s="431">
        <v>2105411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788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2792337</v>
      </c>
      <c r="BO23" s="432"/>
      <c r="BP23" s="432"/>
      <c r="BQ23" s="432"/>
      <c r="BR23" s="432"/>
      <c r="BS23" s="432"/>
      <c r="BT23" s="432"/>
      <c r="BU23" s="433"/>
      <c r="BV23" s="431">
        <v>2800639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7630</v>
      </c>
      <c r="R24" s="483"/>
      <c r="S24" s="483"/>
      <c r="T24" s="483"/>
      <c r="U24" s="483"/>
      <c r="V24" s="525"/>
      <c r="W24" s="584"/>
      <c r="X24" s="572"/>
      <c r="Y24" s="573"/>
      <c r="Z24" s="481" t="s">
        <v>171</v>
      </c>
      <c r="AA24" s="461"/>
      <c r="AB24" s="461"/>
      <c r="AC24" s="461"/>
      <c r="AD24" s="461"/>
      <c r="AE24" s="461"/>
      <c r="AF24" s="461"/>
      <c r="AG24" s="462"/>
      <c r="AH24" s="482">
        <v>52</v>
      </c>
      <c r="AI24" s="483"/>
      <c r="AJ24" s="483"/>
      <c r="AK24" s="483"/>
      <c r="AL24" s="525"/>
      <c r="AM24" s="482">
        <v>152568</v>
      </c>
      <c r="AN24" s="483"/>
      <c r="AO24" s="483"/>
      <c r="AP24" s="483"/>
      <c r="AQ24" s="483"/>
      <c r="AR24" s="525"/>
      <c r="AS24" s="482">
        <v>2934</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2695707</v>
      </c>
      <c r="BO24" s="432"/>
      <c r="BP24" s="432"/>
      <c r="BQ24" s="432"/>
      <c r="BR24" s="432"/>
      <c r="BS24" s="432"/>
      <c r="BT24" s="432"/>
      <c r="BU24" s="433"/>
      <c r="BV24" s="431">
        <v>2667434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6040</v>
      </c>
      <c r="R25" s="483"/>
      <c r="S25" s="483"/>
      <c r="T25" s="483"/>
      <c r="U25" s="483"/>
      <c r="V25" s="525"/>
      <c r="W25" s="584"/>
      <c r="X25" s="572"/>
      <c r="Y25" s="573"/>
      <c r="Z25" s="481" t="s">
        <v>174</v>
      </c>
      <c r="AA25" s="461"/>
      <c r="AB25" s="461"/>
      <c r="AC25" s="461"/>
      <c r="AD25" s="461"/>
      <c r="AE25" s="461"/>
      <c r="AF25" s="461"/>
      <c r="AG25" s="462"/>
      <c r="AH25" s="482" t="s">
        <v>130</v>
      </c>
      <c r="AI25" s="483"/>
      <c r="AJ25" s="483"/>
      <c r="AK25" s="483"/>
      <c r="AL25" s="525"/>
      <c r="AM25" s="482" t="s">
        <v>130</v>
      </c>
      <c r="AN25" s="483"/>
      <c r="AO25" s="483"/>
      <c r="AP25" s="483"/>
      <c r="AQ25" s="483"/>
      <c r="AR25" s="525"/>
      <c r="AS25" s="482" t="s">
        <v>130</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98916</v>
      </c>
      <c r="BO25" s="395"/>
      <c r="BP25" s="395"/>
      <c r="BQ25" s="395"/>
      <c r="BR25" s="395"/>
      <c r="BS25" s="395"/>
      <c r="BT25" s="395"/>
      <c r="BU25" s="396"/>
      <c r="BV25" s="394">
        <v>133489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5560</v>
      </c>
      <c r="R26" s="483"/>
      <c r="S26" s="483"/>
      <c r="T26" s="483"/>
      <c r="U26" s="483"/>
      <c r="V26" s="525"/>
      <c r="W26" s="584"/>
      <c r="X26" s="572"/>
      <c r="Y26" s="573"/>
      <c r="Z26" s="481" t="s">
        <v>177</v>
      </c>
      <c r="AA26" s="594"/>
      <c r="AB26" s="594"/>
      <c r="AC26" s="594"/>
      <c r="AD26" s="594"/>
      <c r="AE26" s="594"/>
      <c r="AF26" s="594"/>
      <c r="AG26" s="595"/>
      <c r="AH26" s="482" t="s">
        <v>130</v>
      </c>
      <c r="AI26" s="483"/>
      <c r="AJ26" s="483"/>
      <c r="AK26" s="483"/>
      <c r="AL26" s="525"/>
      <c r="AM26" s="482" t="s">
        <v>130</v>
      </c>
      <c r="AN26" s="483"/>
      <c r="AO26" s="483"/>
      <c r="AP26" s="483"/>
      <c r="AQ26" s="483"/>
      <c r="AR26" s="525"/>
      <c r="AS26" s="482" t="s">
        <v>130</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130</v>
      </c>
      <c r="BO26" s="432"/>
      <c r="BP26" s="432"/>
      <c r="BQ26" s="432"/>
      <c r="BR26" s="432"/>
      <c r="BS26" s="432"/>
      <c r="BT26" s="432"/>
      <c r="BU26" s="433"/>
      <c r="BV26" s="431" t="s">
        <v>130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2830</v>
      </c>
      <c r="R27" s="483"/>
      <c r="S27" s="483"/>
      <c r="T27" s="483"/>
      <c r="U27" s="483"/>
      <c r="V27" s="525"/>
      <c r="W27" s="584"/>
      <c r="X27" s="572"/>
      <c r="Y27" s="573"/>
      <c r="Z27" s="481" t="s">
        <v>180</v>
      </c>
      <c r="AA27" s="461"/>
      <c r="AB27" s="461"/>
      <c r="AC27" s="461"/>
      <c r="AD27" s="461"/>
      <c r="AE27" s="461"/>
      <c r="AF27" s="461"/>
      <c r="AG27" s="462"/>
      <c r="AH27" s="482" t="s">
        <v>130</v>
      </c>
      <c r="AI27" s="483"/>
      <c r="AJ27" s="483"/>
      <c r="AK27" s="483"/>
      <c r="AL27" s="525"/>
      <c r="AM27" s="482" t="s">
        <v>130</v>
      </c>
      <c r="AN27" s="483"/>
      <c r="AO27" s="483"/>
      <c r="AP27" s="483"/>
      <c r="AQ27" s="483"/>
      <c r="AR27" s="525"/>
      <c r="AS27" s="482" t="s">
        <v>130</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16390</v>
      </c>
      <c r="BO27" s="608"/>
      <c r="BP27" s="608"/>
      <c r="BQ27" s="608"/>
      <c r="BR27" s="608"/>
      <c r="BS27" s="608"/>
      <c r="BT27" s="608"/>
      <c r="BU27" s="609"/>
      <c r="BV27" s="607">
        <v>16389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2400</v>
      </c>
      <c r="R28" s="483"/>
      <c r="S28" s="483"/>
      <c r="T28" s="483"/>
      <c r="U28" s="483"/>
      <c r="V28" s="525"/>
      <c r="W28" s="584"/>
      <c r="X28" s="572"/>
      <c r="Y28" s="573"/>
      <c r="Z28" s="481" t="s">
        <v>183</v>
      </c>
      <c r="AA28" s="461"/>
      <c r="AB28" s="461"/>
      <c r="AC28" s="461"/>
      <c r="AD28" s="461"/>
      <c r="AE28" s="461"/>
      <c r="AF28" s="461"/>
      <c r="AG28" s="462"/>
      <c r="AH28" s="482" t="s">
        <v>130</v>
      </c>
      <c r="AI28" s="483"/>
      <c r="AJ28" s="483"/>
      <c r="AK28" s="483"/>
      <c r="AL28" s="525"/>
      <c r="AM28" s="482" t="s">
        <v>130</v>
      </c>
      <c r="AN28" s="483"/>
      <c r="AO28" s="483"/>
      <c r="AP28" s="483"/>
      <c r="AQ28" s="483"/>
      <c r="AR28" s="525"/>
      <c r="AS28" s="482" t="s">
        <v>130</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450689</v>
      </c>
      <c r="BO28" s="395"/>
      <c r="BP28" s="395"/>
      <c r="BQ28" s="395"/>
      <c r="BR28" s="395"/>
      <c r="BS28" s="395"/>
      <c r="BT28" s="395"/>
      <c r="BU28" s="396"/>
      <c r="BV28" s="394">
        <v>400164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6</v>
      </c>
      <c r="M29" s="483"/>
      <c r="N29" s="483"/>
      <c r="O29" s="483"/>
      <c r="P29" s="525"/>
      <c r="Q29" s="482">
        <v>2250</v>
      </c>
      <c r="R29" s="483"/>
      <c r="S29" s="483"/>
      <c r="T29" s="483"/>
      <c r="U29" s="483"/>
      <c r="V29" s="525"/>
      <c r="W29" s="585"/>
      <c r="X29" s="586"/>
      <c r="Y29" s="587"/>
      <c r="Z29" s="481" t="s">
        <v>186</v>
      </c>
      <c r="AA29" s="461"/>
      <c r="AB29" s="461"/>
      <c r="AC29" s="461"/>
      <c r="AD29" s="461"/>
      <c r="AE29" s="461"/>
      <c r="AF29" s="461"/>
      <c r="AG29" s="462"/>
      <c r="AH29" s="482">
        <v>52</v>
      </c>
      <c r="AI29" s="483"/>
      <c r="AJ29" s="483"/>
      <c r="AK29" s="483"/>
      <c r="AL29" s="525"/>
      <c r="AM29" s="482">
        <v>152568</v>
      </c>
      <c r="AN29" s="483"/>
      <c r="AO29" s="483"/>
      <c r="AP29" s="483"/>
      <c r="AQ29" s="483"/>
      <c r="AR29" s="525"/>
      <c r="AS29" s="482">
        <v>2934</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359181</v>
      </c>
      <c r="BO29" s="432"/>
      <c r="BP29" s="432"/>
      <c r="BQ29" s="432"/>
      <c r="BR29" s="432"/>
      <c r="BS29" s="432"/>
      <c r="BT29" s="432"/>
      <c r="BU29" s="433"/>
      <c r="BV29" s="431">
        <v>289094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576830</v>
      </c>
      <c r="BO30" s="608"/>
      <c r="BP30" s="608"/>
      <c r="BQ30" s="608"/>
      <c r="BR30" s="608"/>
      <c r="BS30" s="608"/>
      <c r="BT30" s="608"/>
      <c r="BU30" s="609"/>
      <c r="BV30" s="607">
        <v>541561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195</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簡易水道特別会計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八戸地域広域市町村圏事務組合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新郷村ふるさと活性化公社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国民健康保険診療所特別会計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IF('各会計、関係団体の財政状況及び健全化判断比率'!B33="","",'各会計、関係団体の財政状況及び健全化判断比率'!B33)</f>
        <v>特定環境保全公共下水道特別会計</v>
      </c>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田子高原広域事務組合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8</v>
      </c>
      <c r="BF36" s="620"/>
      <c r="BG36" s="621" t="str">
        <f>IF('各会計、関係団体の財政状況及び健全化判断比率'!B34="","",'各会計、関係団体の財政状況及び健全化判断比率'!B34)</f>
        <v>農業集落排水事業特別会計</v>
      </c>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十和田地域広域事務組合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十和田地区環境整備事務組合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青森市町村総合事務組合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青森県後期高齢者医療広域連合(一般）</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青森県後期高齢者医療広域連合（特別）</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青森県市町村職員退職手当組合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yEZzDklaB93B4D/50NEd6Wr0ET40yhCkJsRIbQ6SA/IutbGzvmn9NQEH3CxiB87npPa6ungp2yr+V9WB3ukhaQ==" saltValue="Qu0KrgwCCtHY35EwblAd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7" zoomScaleNormal="77" zoomScaleSheetLayoutView="100" workbookViewId="0">
      <selection activeCell="K34" sqref="K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7" t="s">
        <v>581</v>
      </c>
      <c r="D34" s="1217"/>
      <c r="E34" s="1218"/>
      <c r="F34" s="32">
        <v>9.2200000000000006</v>
      </c>
      <c r="G34" s="33">
        <v>8.15</v>
      </c>
      <c r="H34" s="33">
        <v>10.8</v>
      </c>
      <c r="I34" s="33">
        <v>6.63</v>
      </c>
      <c r="J34" s="34">
        <v>8.5</v>
      </c>
      <c r="K34" s="22"/>
      <c r="L34" s="22"/>
      <c r="M34" s="22"/>
      <c r="N34" s="22"/>
      <c r="O34" s="22"/>
      <c r="P34" s="22"/>
    </row>
    <row r="35" spans="1:16" ht="39" customHeight="1" x14ac:dyDescent="0.15">
      <c r="A35" s="22"/>
      <c r="B35" s="35"/>
      <c r="C35" s="1211" t="s">
        <v>582</v>
      </c>
      <c r="D35" s="1212"/>
      <c r="E35" s="1213"/>
      <c r="F35" s="36">
        <v>1.32</v>
      </c>
      <c r="G35" s="37">
        <v>1.31</v>
      </c>
      <c r="H35" s="37">
        <v>0.19</v>
      </c>
      <c r="I35" s="37">
        <v>7.0000000000000007E-2</v>
      </c>
      <c r="J35" s="38">
        <v>0.41</v>
      </c>
      <c r="K35" s="22"/>
      <c r="L35" s="22"/>
      <c r="M35" s="22"/>
      <c r="N35" s="22"/>
      <c r="O35" s="22"/>
      <c r="P35" s="22"/>
    </row>
    <row r="36" spans="1:16" ht="39" customHeight="1" x14ac:dyDescent="0.15">
      <c r="A36" s="22"/>
      <c r="B36" s="35"/>
      <c r="C36" s="1211" t="s">
        <v>583</v>
      </c>
      <c r="D36" s="1212"/>
      <c r="E36" s="1213"/>
      <c r="F36" s="36">
        <v>0.35</v>
      </c>
      <c r="G36" s="37">
        <v>0.9</v>
      </c>
      <c r="H36" s="37">
        <v>0.86</v>
      </c>
      <c r="I36" s="37">
        <v>1.28</v>
      </c>
      <c r="J36" s="38">
        <v>0.39</v>
      </c>
      <c r="K36" s="22"/>
      <c r="L36" s="22"/>
      <c r="M36" s="22"/>
      <c r="N36" s="22"/>
      <c r="O36" s="22"/>
      <c r="P36" s="22"/>
    </row>
    <row r="37" spans="1:16" ht="39" customHeight="1" x14ac:dyDescent="0.15">
      <c r="A37" s="22"/>
      <c r="B37" s="35"/>
      <c r="C37" s="1211" t="s">
        <v>584</v>
      </c>
      <c r="D37" s="1212"/>
      <c r="E37" s="1213"/>
      <c r="F37" s="36">
        <v>0</v>
      </c>
      <c r="G37" s="37">
        <v>0.01</v>
      </c>
      <c r="H37" s="37">
        <v>0</v>
      </c>
      <c r="I37" s="37">
        <v>0.04</v>
      </c>
      <c r="J37" s="38">
        <v>0.04</v>
      </c>
      <c r="K37" s="22"/>
      <c r="L37" s="22"/>
      <c r="M37" s="22"/>
      <c r="N37" s="22"/>
      <c r="O37" s="22"/>
      <c r="P37" s="22"/>
    </row>
    <row r="38" spans="1:16" ht="39" customHeight="1" x14ac:dyDescent="0.15">
      <c r="A38" s="22"/>
      <c r="B38" s="35"/>
      <c r="C38" s="1211" t="s">
        <v>585</v>
      </c>
      <c r="D38" s="1212"/>
      <c r="E38" s="1213"/>
      <c r="F38" s="36">
        <v>0.01</v>
      </c>
      <c r="G38" s="37">
        <v>0</v>
      </c>
      <c r="H38" s="37">
        <v>0</v>
      </c>
      <c r="I38" s="37">
        <v>0.01</v>
      </c>
      <c r="J38" s="38">
        <v>0.01</v>
      </c>
      <c r="K38" s="22"/>
      <c r="L38" s="22"/>
      <c r="M38" s="22"/>
      <c r="N38" s="22"/>
      <c r="O38" s="22"/>
      <c r="P38" s="22"/>
    </row>
    <row r="39" spans="1:16" ht="39" customHeight="1" x14ac:dyDescent="0.15">
      <c r="A39" s="22"/>
      <c r="B39" s="35"/>
      <c r="C39" s="1211" t="s">
        <v>586</v>
      </c>
      <c r="D39" s="1212"/>
      <c r="E39" s="1213"/>
      <c r="F39" s="36">
        <v>0</v>
      </c>
      <c r="G39" s="37">
        <v>0</v>
      </c>
      <c r="H39" s="37">
        <v>0</v>
      </c>
      <c r="I39" s="37">
        <v>0.01</v>
      </c>
      <c r="J39" s="38">
        <v>0.01</v>
      </c>
      <c r="K39" s="22"/>
      <c r="L39" s="22"/>
      <c r="M39" s="22"/>
      <c r="N39" s="22"/>
      <c r="O39" s="22"/>
      <c r="P39" s="22"/>
    </row>
    <row r="40" spans="1:16" ht="39" customHeight="1" x14ac:dyDescent="0.15">
      <c r="A40" s="22"/>
      <c r="B40" s="35"/>
      <c r="C40" s="1211" t="s">
        <v>587</v>
      </c>
      <c r="D40" s="1212"/>
      <c r="E40" s="1213"/>
      <c r="F40" s="36">
        <v>0.01</v>
      </c>
      <c r="G40" s="37">
        <v>0</v>
      </c>
      <c r="H40" s="37">
        <v>0</v>
      </c>
      <c r="I40" s="37">
        <v>0.01</v>
      </c>
      <c r="J40" s="38">
        <v>0.01</v>
      </c>
      <c r="K40" s="22"/>
      <c r="L40" s="22"/>
      <c r="M40" s="22"/>
      <c r="N40" s="22"/>
      <c r="O40" s="22"/>
      <c r="P40" s="22"/>
    </row>
    <row r="41" spans="1:16" ht="39" customHeight="1" x14ac:dyDescent="0.15">
      <c r="A41" s="22"/>
      <c r="B41" s="35"/>
      <c r="C41" s="1211" t="s">
        <v>588</v>
      </c>
      <c r="D41" s="1212"/>
      <c r="E41" s="1213"/>
      <c r="F41" s="36">
        <v>0</v>
      </c>
      <c r="G41" s="37">
        <v>0</v>
      </c>
      <c r="H41" s="37">
        <v>0</v>
      </c>
      <c r="I41" s="37">
        <v>0</v>
      </c>
      <c r="J41" s="38">
        <v>0</v>
      </c>
      <c r="K41" s="22"/>
      <c r="L41" s="22"/>
      <c r="M41" s="22"/>
      <c r="N41" s="22"/>
      <c r="O41" s="22"/>
      <c r="P41" s="22"/>
    </row>
    <row r="42" spans="1:16" ht="39" customHeight="1" x14ac:dyDescent="0.15">
      <c r="A42" s="22"/>
      <c r="B42" s="39"/>
      <c r="C42" s="1211" t="s">
        <v>589</v>
      </c>
      <c r="D42" s="1212"/>
      <c r="E42" s="1213"/>
      <c r="F42" s="36" t="s">
        <v>531</v>
      </c>
      <c r="G42" s="37" t="s">
        <v>531</v>
      </c>
      <c r="H42" s="37" t="s">
        <v>531</v>
      </c>
      <c r="I42" s="37" t="s">
        <v>531</v>
      </c>
      <c r="J42" s="38" t="s">
        <v>531</v>
      </c>
      <c r="K42" s="22"/>
      <c r="L42" s="22"/>
      <c r="M42" s="22"/>
      <c r="N42" s="22"/>
      <c r="O42" s="22"/>
      <c r="P42" s="22"/>
    </row>
    <row r="43" spans="1:16" ht="39" customHeight="1" thickBot="1" x14ac:dyDescent="0.2">
      <c r="A43" s="22"/>
      <c r="B43" s="40"/>
      <c r="C43" s="1214" t="s">
        <v>590</v>
      </c>
      <c r="D43" s="1215"/>
      <c r="E43" s="1216"/>
      <c r="F43" s="41" t="s">
        <v>531</v>
      </c>
      <c r="G43" s="42" t="s">
        <v>531</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FhnpZcXIrQv6NjuhCDQKD9EZMlUbQvMuv8Z5CMtJqHsqcksQSfiiROqUCGRmubZZRIGLun3Bku4jKzrgAfBGA==" saltValue="azMLAWbTs5SejACoRipl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N45" sqref="N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19" t="s">
        <v>11</v>
      </c>
      <c r="C45" s="1220"/>
      <c r="D45" s="58"/>
      <c r="E45" s="1225" t="s">
        <v>12</v>
      </c>
      <c r="F45" s="1225"/>
      <c r="G45" s="1225"/>
      <c r="H45" s="1225"/>
      <c r="I45" s="1225"/>
      <c r="J45" s="1226"/>
      <c r="K45" s="59">
        <v>323</v>
      </c>
      <c r="L45" s="60">
        <v>288</v>
      </c>
      <c r="M45" s="60">
        <v>256</v>
      </c>
      <c r="N45" s="60">
        <v>272</v>
      </c>
      <c r="O45" s="61">
        <v>262</v>
      </c>
      <c r="P45" s="48"/>
      <c r="Q45" s="48"/>
      <c r="R45" s="48"/>
      <c r="S45" s="48"/>
      <c r="T45" s="48"/>
      <c r="U45" s="48"/>
    </row>
    <row r="46" spans="1:21" ht="30.75" customHeight="1" x14ac:dyDescent="0.15">
      <c r="A46" s="48"/>
      <c r="B46" s="1221"/>
      <c r="C46" s="1222"/>
      <c r="D46" s="62"/>
      <c r="E46" s="1227" t="s">
        <v>13</v>
      </c>
      <c r="F46" s="1227"/>
      <c r="G46" s="1227"/>
      <c r="H46" s="1227"/>
      <c r="I46" s="1227"/>
      <c r="J46" s="1228"/>
      <c r="K46" s="63" t="s">
        <v>531</v>
      </c>
      <c r="L46" s="64" t="s">
        <v>531</v>
      </c>
      <c r="M46" s="64" t="s">
        <v>531</v>
      </c>
      <c r="N46" s="64" t="s">
        <v>531</v>
      </c>
      <c r="O46" s="65" t="s">
        <v>531</v>
      </c>
      <c r="P46" s="48"/>
      <c r="Q46" s="48"/>
      <c r="R46" s="48"/>
      <c r="S46" s="48"/>
      <c r="T46" s="48"/>
      <c r="U46" s="48"/>
    </row>
    <row r="47" spans="1:21" ht="30.75" customHeight="1" x14ac:dyDescent="0.15">
      <c r="A47" s="48"/>
      <c r="B47" s="1221"/>
      <c r="C47" s="1222"/>
      <c r="D47" s="62"/>
      <c r="E47" s="1227" t="s">
        <v>14</v>
      </c>
      <c r="F47" s="1227"/>
      <c r="G47" s="1227"/>
      <c r="H47" s="1227"/>
      <c r="I47" s="1227"/>
      <c r="J47" s="1228"/>
      <c r="K47" s="63" t="s">
        <v>531</v>
      </c>
      <c r="L47" s="64" t="s">
        <v>531</v>
      </c>
      <c r="M47" s="64" t="s">
        <v>531</v>
      </c>
      <c r="N47" s="64" t="s">
        <v>531</v>
      </c>
      <c r="O47" s="65" t="s">
        <v>531</v>
      </c>
      <c r="P47" s="48"/>
      <c r="Q47" s="48"/>
      <c r="R47" s="48"/>
      <c r="S47" s="48"/>
      <c r="T47" s="48"/>
      <c r="U47" s="48"/>
    </row>
    <row r="48" spans="1:21" ht="30.75" customHeight="1" x14ac:dyDescent="0.15">
      <c r="A48" s="48"/>
      <c r="B48" s="1221"/>
      <c r="C48" s="1222"/>
      <c r="D48" s="62"/>
      <c r="E48" s="1227" t="s">
        <v>15</v>
      </c>
      <c r="F48" s="1227"/>
      <c r="G48" s="1227"/>
      <c r="H48" s="1227"/>
      <c r="I48" s="1227"/>
      <c r="J48" s="1228"/>
      <c r="K48" s="63">
        <v>103</v>
      </c>
      <c r="L48" s="64">
        <v>114</v>
      </c>
      <c r="M48" s="64">
        <v>120</v>
      </c>
      <c r="N48" s="64">
        <v>112</v>
      </c>
      <c r="O48" s="65">
        <v>113</v>
      </c>
      <c r="P48" s="48"/>
      <c r="Q48" s="48"/>
      <c r="R48" s="48"/>
      <c r="S48" s="48"/>
      <c r="T48" s="48"/>
      <c r="U48" s="48"/>
    </row>
    <row r="49" spans="1:21" ht="30.75" customHeight="1" x14ac:dyDescent="0.15">
      <c r="A49" s="48"/>
      <c r="B49" s="1221"/>
      <c r="C49" s="1222"/>
      <c r="D49" s="62"/>
      <c r="E49" s="1227" t="s">
        <v>16</v>
      </c>
      <c r="F49" s="1227"/>
      <c r="G49" s="1227"/>
      <c r="H49" s="1227"/>
      <c r="I49" s="1227"/>
      <c r="J49" s="1228"/>
      <c r="K49" s="63">
        <v>3</v>
      </c>
      <c r="L49" s="64">
        <v>4</v>
      </c>
      <c r="M49" s="64">
        <v>5</v>
      </c>
      <c r="N49" s="64">
        <v>5</v>
      </c>
      <c r="O49" s="65">
        <v>4</v>
      </c>
      <c r="P49" s="48"/>
      <c r="Q49" s="48"/>
      <c r="R49" s="48"/>
      <c r="S49" s="48"/>
      <c r="T49" s="48"/>
      <c r="U49" s="48"/>
    </row>
    <row r="50" spans="1:21" ht="30.75" customHeight="1" x14ac:dyDescent="0.15">
      <c r="A50" s="48"/>
      <c r="B50" s="1221"/>
      <c r="C50" s="1222"/>
      <c r="D50" s="62"/>
      <c r="E50" s="1227" t="s">
        <v>17</v>
      </c>
      <c r="F50" s="1227"/>
      <c r="G50" s="1227"/>
      <c r="H50" s="1227"/>
      <c r="I50" s="1227"/>
      <c r="J50" s="1228"/>
      <c r="K50" s="63" t="s">
        <v>531</v>
      </c>
      <c r="L50" s="64" t="s">
        <v>531</v>
      </c>
      <c r="M50" s="64" t="s">
        <v>531</v>
      </c>
      <c r="N50" s="64" t="s">
        <v>531</v>
      </c>
      <c r="O50" s="65" t="s">
        <v>531</v>
      </c>
      <c r="P50" s="48"/>
      <c r="Q50" s="48"/>
      <c r="R50" s="48"/>
      <c r="S50" s="48"/>
      <c r="T50" s="48"/>
      <c r="U50" s="48"/>
    </row>
    <row r="51" spans="1:21" ht="30.75" customHeight="1" x14ac:dyDescent="0.15">
      <c r="A51" s="48"/>
      <c r="B51" s="1223"/>
      <c r="C51" s="1224"/>
      <c r="D51" s="66"/>
      <c r="E51" s="1227" t="s">
        <v>18</v>
      </c>
      <c r="F51" s="1227"/>
      <c r="G51" s="1227"/>
      <c r="H51" s="1227"/>
      <c r="I51" s="1227"/>
      <c r="J51" s="1228"/>
      <c r="K51" s="63">
        <v>0</v>
      </c>
      <c r="L51" s="64">
        <v>0</v>
      </c>
      <c r="M51" s="64">
        <v>0</v>
      </c>
      <c r="N51" s="64">
        <v>0</v>
      </c>
      <c r="O51" s="65" t="s">
        <v>531</v>
      </c>
      <c r="P51" s="48"/>
      <c r="Q51" s="48"/>
      <c r="R51" s="48"/>
      <c r="S51" s="48"/>
      <c r="T51" s="48"/>
      <c r="U51" s="48"/>
    </row>
    <row r="52" spans="1:21" ht="30.75" customHeight="1" x14ac:dyDescent="0.15">
      <c r="A52" s="48"/>
      <c r="B52" s="1229" t="s">
        <v>19</v>
      </c>
      <c r="C52" s="1230"/>
      <c r="D52" s="66"/>
      <c r="E52" s="1227" t="s">
        <v>20</v>
      </c>
      <c r="F52" s="1227"/>
      <c r="G52" s="1227"/>
      <c r="H52" s="1227"/>
      <c r="I52" s="1227"/>
      <c r="J52" s="1228"/>
      <c r="K52" s="63">
        <v>290</v>
      </c>
      <c r="L52" s="64">
        <v>280</v>
      </c>
      <c r="M52" s="64">
        <v>264</v>
      </c>
      <c r="N52" s="64">
        <v>277</v>
      </c>
      <c r="O52" s="65">
        <v>276</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139</v>
      </c>
      <c r="L53" s="69">
        <v>126</v>
      </c>
      <c r="M53" s="69">
        <v>117</v>
      </c>
      <c r="N53" s="69">
        <v>112</v>
      </c>
      <c r="O53" s="70">
        <v>103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35" t="s">
        <v>25</v>
      </c>
      <c r="C57" s="1236"/>
      <c r="D57" s="1239" t="s">
        <v>26</v>
      </c>
      <c r="E57" s="1240"/>
      <c r="F57" s="1240"/>
      <c r="G57" s="1240"/>
      <c r="H57" s="1240"/>
      <c r="I57" s="1240"/>
      <c r="J57" s="1241"/>
      <c r="K57" s="83"/>
      <c r="L57" s="84"/>
      <c r="M57" s="84"/>
      <c r="N57" s="84"/>
      <c r="O57" s="85"/>
    </row>
    <row r="58" spans="1:21" ht="31.5" customHeight="1" thickBot="1" x14ac:dyDescent="0.2">
      <c r="B58" s="1237"/>
      <c r="C58" s="1238"/>
      <c r="D58" s="1242" t="s">
        <v>27</v>
      </c>
      <c r="E58" s="1243"/>
      <c r="F58" s="1243"/>
      <c r="G58" s="1243"/>
      <c r="H58" s="1243"/>
      <c r="I58" s="1243"/>
      <c r="J58" s="124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BY6WputUnoC7VFYFsFqyeZZypETMZbWBJ2vx2pOZxpLbdw5gMdysVDWAWGog1gXIjlGtYqZ74tBnybelVVycg==" saltValue="N6mKxDrIAi4CyrYRv0AO3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45" t="s">
        <v>30</v>
      </c>
      <c r="C41" s="1246"/>
      <c r="D41" s="102"/>
      <c r="E41" s="1251" t="s">
        <v>31</v>
      </c>
      <c r="F41" s="1251"/>
      <c r="G41" s="1251"/>
      <c r="H41" s="1252"/>
      <c r="I41" s="103">
        <v>2556</v>
      </c>
      <c r="J41" s="104">
        <v>2558</v>
      </c>
      <c r="K41" s="104">
        <v>2880</v>
      </c>
      <c r="L41" s="104">
        <v>2801</v>
      </c>
      <c r="M41" s="105">
        <v>2792</v>
      </c>
    </row>
    <row r="42" spans="2:13" ht="27.75" customHeight="1" x14ac:dyDescent="0.15">
      <c r="B42" s="1247"/>
      <c r="C42" s="1248"/>
      <c r="D42" s="106"/>
      <c r="E42" s="1253" t="s">
        <v>32</v>
      </c>
      <c r="F42" s="1253"/>
      <c r="G42" s="1253"/>
      <c r="H42" s="1254"/>
      <c r="I42" s="107" t="s">
        <v>531</v>
      </c>
      <c r="J42" s="108" t="s">
        <v>531</v>
      </c>
      <c r="K42" s="108" t="s">
        <v>531</v>
      </c>
      <c r="L42" s="108" t="s">
        <v>531</v>
      </c>
      <c r="M42" s="109" t="s">
        <v>531</v>
      </c>
    </row>
    <row r="43" spans="2:13" ht="27.75" customHeight="1" x14ac:dyDescent="0.15">
      <c r="B43" s="1247"/>
      <c r="C43" s="1248"/>
      <c r="D43" s="106"/>
      <c r="E43" s="1253" t="s">
        <v>33</v>
      </c>
      <c r="F43" s="1253"/>
      <c r="G43" s="1253"/>
      <c r="H43" s="1254"/>
      <c r="I43" s="107">
        <v>1150</v>
      </c>
      <c r="J43" s="108">
        <v>1133</v>
      </c>
      <c r="K43" s="108">
        <v>1055</v>
      </c>
      <c r="L43" s="108">
        <v>953</v>
      </c>
      <c r="M43" s="109">
        <v>841</v>
      </c>
    </row>
    <row r="44" spans="2:13" ht="27.75" customHeight="1" x14ac:dyDescent="0.15">
      <c r="B44" s="1247"/>
      <c r="C44" s="1248"/>
      <c r="D44" s="106"/>
      <c r="E44" s="1253" t="s">
        <v>34</v>
      </c>
      <c r="F44" s="1253"/>
      <c r="G44" s="1253"/>
      <c r="H44" s="1254"/>
      <c r="I44" s="107">
        <v>48</v>
      </c>
      <c r="J44" s="108">
        <v>45</v>
      </c>
      <c r="K44" s="108">
        <v>43</v>
      </c>
      <c r="L44" s="108">
        <v>45</v>
      </c>
      <c r="M44" s="109">
        <v>63</v>
      </c>
    </row>
    <row r="45" spans="2:13" ht="27.75" customHeight="1" x14ac:dyDescent="0.15">
      <c r="B45" s="1247"/>
      <c r="C45" s="1248"/>
      <c r="D45" s="106"/>
      <c r="E45" s="1253" t="s">
        <v>35</v>
      </c>
      <c r="F45" s="1253"/>
      <c r="G45" s="1253"/>
      <c r="H45" s="1254"/>
      <c r="I45" s="107">
        <v>488</v>
      </c>
      <c r="J45" s="108">
        <v>442</v>
      </c>
      <c r="K45" s="108">
        <v>405</v>
      </c>
      <c r="L45" s="108">
        <v>379</v>
      </c>
      <c r="M45" s="109">
        <v>346</v>
      </c>
    </row>
    <row r="46" spans="2:13" ht="27.75" customHeight="1" x14ac:dyDescent="0.15">
      <c r="B46" s="1247"/>
      <c r="C46" s="1248"/>
      <c r="D46" s="110"/>
      <c r="E46" s="1253" t="s">
        <v>36</v>
      </c>
      <c r="F46" s="1253"/>
      <c r="G46" s="1253"/>
      <c r="H46" s="1254"/>
      <c r="I46" s="107" t="s">
        <v>531</v>
      </c>
      <c r="J46" s="108" t="s">
        <v>531</v>
      </c>
      <c r="K46" s="108" t="s">
        <v>531</v>
      </c>
      <c r="L46" s="108" t="s">
        <v>531</v>
      </c>
      <c r="M46" s="109" t="s">
        <v>531</v>
      </c>
    </row>
    <row r="47" spans="2:13" ht="27.75" customHeight="1" x14ac:dyDescent="0.15">
      <c r="B47" s="1247"/>
      <c r="C47" s="1248"/>
      <c r="D47" s="111"/>
      <c r="E47" s="1255" t="s">
        <v>37</v>
      </c>
      <c r="F47" s="1256"/>
      <c r="G47" s="1256"/>
      <c r="H47" s="1257"/>
      <c r="I47" s="107" t="s">
        <v>531</v>
      </c>
      <c r="J47" s="108" t="s">
        <v>531</v>
      </c>
      <c r="K47" s="108" t="s">
        <v>531</v>
      </c>
      <c r="L47" s="108" t="s">
        <v>531</v>
      </c>
      <c r="M47" s="109" t="s">
        <v>531</v>
      </c>
    </row>
    <row r="48" spans="2:13" ht="27.75" customHeight="1" x14ac:dyDescent="0.15">
      <c r="B48" s="1247"/>
      <c r="C48" s="1248"/>
      <c r="D48" s="106"/>
      <c r="E48" s="1253" t="s">
        <v>38</v>
      </c>
      <c r="F48" s="1253"/>
      <c r="G48" s="1253"/>
      <c r="H48" s="1254"/>
      <c r="I48" s="107" t="s">
        <v>531</v>
      </c>
      <c r="J48" s="108" t="s">
        <v>531</v>
      </c>
      <c r="K48" s="108" t="s">
        <v>531</v>
      </c>
      <c r="L48" s="108" t="s">
        <v>531</v>
      </c>
      <c r="M48" s="109" t="s">
        <v>531</v>
      </c>
    </row>
    <row r="49" spans="2:13" ht="27.75" customHeight="1" x14ac:dyDescent="0.15">
      <c r="B49" s="1249"/>
      <c r="C49" s="1250"/>
      <c r="D49" s="106"/>
      <c r="E49" s="1253" t="s">
        <v>39</v>
      </c>
      <c r="F49" s="1253"/>
      <c r="G49" s="1253"/>
      <c r="H49" s="1254"/>
      <c r="I49" s="107" t="s">
        <v>531</v>
      </c>
      <c r="J49" s="108" t="s">
        <v>531</v>
      </c>
      <c r="K49" s="108" t="s">
        <v>531</v>
      </c>
      <c r="L49" s="108" t="s">
        <v>531</v>
      </c>
      <c r="M49" s="109" t="s">
        <v>531</v>
      </c>
    </row>
    <row r="50" spans="2:13" ht="27.75" customHeight="1" x14ac:dyDescent="0.15">
      <c r="B50" s="1258" t="s">
        <v>40</v>
      </c>
      <c r="C50" s="1259"/>
      <c r="D50" s="112"/>
      <c r="E50" s="1253" t="s">
        <v>41</v>
      </c>
      <c r="F50" s="1253"/>
      <c r="G50" s="1253"/>
      <c r="H50" s="1254"/>
      <c r="I50" s="107">
        <v>1008</v>
      </c>
      <c r="J50" s="108">
        <v>1024</v>
      </c>
      <c r="K50" s="108">
        <v>1131</v>
      </c>
      <c r="L50" s="108">
        <v>1263</v>
      </c>
      <c r="M50" s="109">
        <v>1424</v>
      </c>
    </row>
    <row r="51" spans="2:13" ht="27.75" customHeight="1" x14ac:dyDescent="0.15">
      <c r="B51" s="1247"/>
      <c r="C51" s="1248"/>
      <c r="D51" s="106"/>
      <c r="E51" s="1253" t="s">
        <v>42</v>
      </c>
      <c r="F51" s="1253"/>
      <c r="G51" s="1253"/>
      <c r="H51" s="1254"/>
      <c r="I51" s="107" t="s">
        <v>531</v>
      </c>
      <c r="J51" s="108" t="s">
        <v>531</v>
      </c>
      <c r="K51" s="108" t="s">
        <v>531</v>
      </c>
      <c r="L51" s="108" t="s">
        <v>531</v>
      </c>
      <c r="M51" s="109" t="s">
        <v>531</v>
      </c>
    </row>
    <row r="52" spans="2:13" ht="27.75" customHeight="1" x14ac:dyDescent="0.15">
      <c r="B52" s="1249"/>
      <c r="C52" s="1250"/>
      <c r="D52" s="106"/>
      <c r="E52" s="1253" t="s">
        <v>43</v>
      </c>
      <c r="F52" s="1253"/>
      <c r="G52" s="1253"/>
      <c r="H52" s="1254"/>
      <c r="I52" s="107">
        <v>2863</v>
      </c>
      <c r="J52" s="108">
        <v>2773</v>
      </c>
      <c r="K52" s="108">
        <v>3069</v>
      </c>
      <c r="L52" s="108">
        <v>2909</v>
      </c>
      <c r="M52" s="109">
        <v>2850</v>
      </c>
    </row>
    <row r="53" spans="2:13" ht="27.75" customHeight="1" thickBot="1" x14ac:dyDescent="0.2">
      <c r="B53" s="1260" t="s">
        <v>44</v>
      </c>
      <c r="C53" s="1261"/>
      <c r="D53" s="113"/>
      <c r="E53" s="1262" t="s">
        <v>45</v>
      </c>
      <c r="F53" s="1262"/>
      <c r="G53" s="1262"/>
      <c r="H53" s="1263"/>
      <c r="I53" s="114">
        <v>370</v>
      </c>
      <c r="J53" s="115">
        <v>381</v>
      </c>
      <c r="K53" s="115">
        <v>184</v>
      </c>
      <c r="L53" s="115">
        <v>5</v>
      </c>
      <c r="M53" s="116">
        <v>-230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1Dug3e9gMkfWE89L6MAW43wbXq2aZsNoaH/OAmdfE1Z/W1uDjDXUX8I8T1mIP0Gc9cKzkxFx/2pho1XRfzYzQ==" saltValue="/gJajsCwzo6qYtD+wAGv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3"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72" t="s">
        <v>48</v>
      </c>
      <c r="D55" s="1272"/>
      <c r="E55" s="1273"/>
      <c r="F55" s="128">
        <v>373</v>
      </c>
      <c r="G55" s="128">
        <v>400</v>
      </c>
      <c r="H55" s="129">
        <v>451</v>
      </c>
    </row>
    <row r="56" spans="2:8" ht="52.5" customHeight="1" x14ac:dyDescent="0.15">
      <c r="B56" s="130"/>
      <c r="C56" s="1274" t="s">
        <v>49</v>
      </c>
      <c r="D56" s="1274"/>
      <c r="E56" s="1275"/>
      <c r="F56" s="131">
        <v>259</v>
      </c>
      <c r="G56" s="131">
        <v>289</v>
      </c>
      <c r="H56" s="132">
        <v>359</v>
      </c>
    </row>
    <row r="57" spans="2:8" ht="53.25" customHeight="1" x14ac:dyDescent="0.15">
      <c r="B57" s="130"/>
      <c r="C57" s="1276" t="s">
        <v>50</v>
      </c>
      <c r="D57" s="1276"/>
      <c r="E57" s="1277"/>
      <c r="F57" s="133">
        <v>468</v>
      </c>
      <c r="G57" s="133">
        <v>542</v>
      </c>
      <c r="H57" s="134">
        <v>577</v>
      </c>
    </row>
    <row r="58" spans="2:8" ht="45.75" customHeight="1" x14ac:dyDescent="0.15">
      <c r="B58" s="135"/>
      <c r="C58" s="1264" t="s">
        <v>597</v>
      </c>
      <c r="D58" s="1265"/>
      <c r="E58" s="1266"/>
      <c r="F58" s="136">
        <v>433</v>
      </c>
      <c r="G58" s="136">
        <v>505</v>
      </c>
      <c r="H58" s="137">
        <v>509</v>
      </c>
    </row>
    <row r="59" spans="2:8" ht="45.75" customHeight="1" x14ac:dyDescent="0.15">
      <c r="B59" s="135"/>
      <c r="C59" s="1264" t="s">
        <v>598</v>
      </c>
      <c r="D59" s="1265"/>
      <c r="E59" s="1266"/>
      <c r="F59" s="136">
        <v>2</v>
      </c>
      <c r="G59" s="136">
        <v>3</v>
      </c>
      <c r="H59" s="137">
        <v>32</v>
      </c>
    </row>
    <row r="60" spans="2:8" ht="45.75" customHeight="1" x14ac:dyDescent="0.15">
      <c r="B60" s="135"/>
      <c r="C60" s="1264" t="s">
        <v>599</v>
      </c>
      <c r="D60" s="1265"/>
      <c r="E60" s="1266"/>
      <c r="F60" s="136">
        <v>24</v>
      </c>
      <c r="G60" s="136">
        <v>25</v>
      </c>
      <c r="H60" s="137">
        <v>27</v>
      </c>
    </row>
    <row r="61" spans="2:8" ht="45.75" customHeight="1" x14ac:dyDescent="0.15">
      <c r="B61" s="135"/>
      <c r="C61" s="1264" t="s">
        <v>612</v>
      </c>
      <c r="D61" s="1265"/>
      <c r="E61" s="1266"/>
      <c r="F61" s="136">
        <v>7</v>
      </c>
      <c r="G61" s="136">
        <v>7</v>
      </c>
      <c r="H61" s="137">
        <v>7</v>
      </c>
    </row>
    <row r="62" spans="2:8" ht="45.75" customHeight="1" thickBot="1" x14ac:dyDescent="0.2">
      <c r="B62" s="138"/>
      <c r="C62" s="1267" t="s">
        <v>600</v>
      </c>
      <c r="D62" s="1268"/>
      <c r="E62" s="1269"/>
      <c r="F62" s="139">
        <v>1</v>
      </c>
      <c r="G62" s="139">
        <v>1</v>
      </c>
      <c r="H62" s="140">
        <v>1</v>
      </c>
    </row>
    <row r="63" spans="2:8" ht="52.5" customHeight="1" thickBot="1" x14ac:dyDescent="0.2">
      <c r="B63" s="141"/>
      <c r="C63" s="1270" t="s">
        <v>51</v>
      </c>
      <c r="D63" s="1270"/>
      <c r="E63" s="1271"/>
      <c r="F63" s="142">
        <v>1100</v>
      </c>
      <c r="G63" s="142">
        <v>1231</v>
      </c>
      <c r="H63" s="143">
        <v>1387</v>
      </c>
    </row>
    <row r="64" spans="2:8" ht="15" customHeight="1" x14ac:dyDescent="0.15"/>
  </sheetData>
  <sheetProtection algorithmName="SHA-512" hashValue="ehDkbWIS/U+T69XGZtxxtd0n9bLWVus72MZyIgAKcORn5lopL3VoQGe5/vlmUjViL/26C+5TWXV5mgsA2o0eTQ==" saltValue="edHP7+HZ3v/E7gxgXoM8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151475</v>
      </c>
      <c r="E3" s="162"/>
      <c r="F3" s="163">
        <v>291945</v>
      </c>
      <c r="G3" s="164"/>
      <c r="H3" s="165"/>
    </row>
    <row r="4" spans="1:8" x14ac:dyDescent="0.15">
      <c r="A4" s="166"/>
      <c r="B4" s="167"/>
      <c r="C4" s="168"/>
      <c r="D4" s="169">
        <v>103063</v>
      </c>
      <c r="E4" s="170"/>
      <c r="F4" s="171">
        <v>127651</v>
      </c>
      <c r="G4" s="172"/>
      <c r="H4" s="173"/>
    </row>
    <row r="5" spans="1:8" x14ac:dyDescent="0.15">
      <c r="A5" s="154" t="s">
        <v>565</v>
      </c>
      <c r="B5" s="159"/>
      <c r="C5" s="160"/>
      <c r="D5" s="161">
        <v>163206</v>
      </c>
      <c r="E5" s="162"/>
      <c r="F5" s="163">
        <v>291173</v>
      </c>
      <c r="G5" s="164"/>
      <c r="H5" s="165"/>
    </row>
    <row r="6" spans="1:8" x14ac:dyDescent="0.15">
      <c r="A6" s="166"/>
      <c r="B6" s="167"/>
      <c r="C6" s="168"/>
      <c r="D6" s="169">
        <v>122930</v>
      </c>
      <c r="E6" s="170"/>
      <c r="F6" s="171">
        <v>119071</v>
      </c>
      <c r="G6" s="172"/>
      <c r="H6" s="173"/>
    </row>
    <row r="7" spans="1:8" x14ac:dyDescent="0.15">
      <c r="A7" s="154" t="s">
        <v>566</v>
      </c>
      <c r="B7" s="159"/>
      <c r="C7" s="160"/>
      <c r="D7" s="161">
        <v>115320</v>
      </c>
      <c r="E7" s="162"/>
      <c r="F7" s="163">
        <v>271581</v>
      </c>
      <c r="G7" s="164"/>
      <c r="H7" s="165"/>
    </row>
    <row r="8" spans="1:8" x14ac:dyDescent="0.15">
      <c r="A8" s="166"/>
      <c r="B8" s="167"/>
      <c r="C8" s="168"/>
      <c r="D8" s="169">
        <v>69268</v>
      </c>
      <c r="E8" s="170"/>
      <c r="F8" s="171">
        <v>117844</v>
      </c>
      <c r="G8" s="172"/>
      <c r="H8" s="173"/>
    </row>
    <row r="9" spans="1:8" x14ac:dyDescent="0.15">
      <c r="A9" s="154" t="s">
        <v>567</v>
      </c>
      <c r="B9" s="159"/>
      <c r="C9" s="160"/>
      <c r="D9" s="161">
        <v>125539</v>
      </c>
      <c r="E9" s="162"/>
      <c r="F9" s="163">
        <v>268375</v>
      </c>
      <c r="G9" s="164"/>
      <c r="H9" s="165"/>
    </row>
    <row r="10" spans="1:8" x14ac:dyDescent="0.15">
      <c r="A10" s="166"/>
      <c r="B10" s="167"/>
      <c r="C10" s="168"/>
      <c r="D10" s="169">
        <v>78544</v>
      </c>
      <c r="E10" s="170"/>
      <c r="F10" s="171">
        <v>119602</v>
      </c>
      <c r="G10" s="172"/>
      <c r="H10" s="173"/>
    </row>
    <row r="11" spans="1:8" x14ac:dyDescent="0.15">
      <c r="A11" s="154" t="s">
        <v>568</v>
      </c>
      <c r="B11" s="159"/>
      <c r="C11" s="160"/>
      <c r="D11" s="161">
        <v>188070</v>
      </c>
      <c r="E11" s="162"/>
      <c r="F11" s="163">
        <v>301035</v>
      </c>
      <c r="G11" s="164"/>
      <c r="H11" s="165"/>
    </row>
    <row r="12" spans="1:8" x14ac:dyDescent="0.15">
      <c r="A12" s="166"/>
      <c r="B12" s="167"/>
      <c r="C12" s="174"/>
      <c r="D12" s="169">
        <v>77675</v>
      </c>
      <c r="E12" s="170"/>
      <c r="F12" s="171">
        <v>154376</v>
      </c>
      <c r="G12" s="172"/>
      <c r="H12" s="173"/>
    </row>
    <row r="13" spans="1:8" x14ac:dyDescent="0.15">
      <c r="A13" s="154"/>
      <c r="B13" s="159"/>
      <c r="C13" s="175"/>
      <c r="D13" s="176">
        <v>148722</v>
      </c>
      <c r="E13" s="177"/>
      <c r="F13" s="178">
        <v>284822</v>
      </c>
      <c r="G13" s="179"/>
      <c r="H13" s="165"/>
    </row>
    <row r="14" spans="1:8" x14ac:dyDescent="0.15">
      <c r="A14" s="166"/>
      <c r="B14" s="167"/>
      <c r="C14" s="168"/>
      <c r="D14" s="169">
        <v>90296</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9.2200000000000006</v>
      </c>
      <c r="C19" s="180">
        <f>ROUND(VALUE(SUBSTITUTE(実質収支比率等に係る経年分析!G$48,"▲","-")),2)</f>
        <v>8.15</v>
      </c>
      <c r="D19" s="180">
        <f>ROUND(VALUE(SUBSTITUTE(実質収支比率等に係る経年分析!H$48,"▲","-")),2)</f>
        <v>10.81</v>
      </c>
      <c r="E19" s="180">
        <f>ROUND(VALUE(SUBSTITUTE(実質収支比率等に係る経年分析!I$48,"▲","-")),2)</f>
        <v>6.64</v>
      </c>
      <c r="F19" s="180">
        <f>ROUND(VALUE(SUBSTITUTE(実質収支比率等に係る経年分析!J$48,"▲","-")),2)</f>
        <v>8.5</v>
      </c>
    </row>
    <row r="20" spans="1:11" x14ac:dyDescent="0.15">
      <c r="A20" s="180" t="s">
        <v>55</v>
      </c>
      <c r="B20" s="180">
        <f>ROUND(VALUE(SUBSTITUTE(実質収支比率等に係る経年分析!F$47,"▲","-")),2)</f>
        <v>18.41</v>
      </c>
      <c r="C20" s="180">
        <f>ROUND(VALUE(SUBSTITUTE(実質収支比率等に係る経年分析!G$47,"▲","-")),2)</f>
        <v>17.440000000000001</v>
      </c>
      <c r="D20" s="180">
        <f>ROUND(VALUE(SUBSTITUTE(実質収支比率等に係る経年分析!H$47,"▲","-")),2)</f>
        <v>20.97</v>
      </c>
      <c r="E20" s="180">
        <f>ROUND(VALUE(SUBSTITUTE(実質収支比率等に係る経年分析!I$47,"▲","-")),2)</f>
        <v>22.36</v>
      </c>
      <c r="F20" s="180">
        <f>ROUND(VALUE(SUBSTITUTE(実質収支比率等に係る経年分析!J$47,"▲","-")),2)</f>
        <v>23.96</v>
      </c>
    </row>
    <row r="21" spans="1:11" x14ac:dyDescent="0.15">
      <c r="A21" s="180" t="s">
        <v>56</v>
      </c>
      <c r="B21" s="180">
        <f>IF(ISNUMBER(VALUE(SUBSTITUTE(実質収支比率等に係る経年分析!F$49,"▲","-"))),ROUND(VALUE(SUBSTITUTE(実質収支比率等に係る経年分析!F$49,"▲","-")),2),NA())</f>
        <v>-2.5</v>
      </c>
      <c r="C21" s="180">
        <f>IF(ISNUMBER(VALUE(SUBSTITUTE(実質収支比率等に係る経年分析!G$49,"▲","-"))),ROUND(VALUE(SUBSTITUTE(実質収支比率等に係る経年分析!G$49,"▲","-")),2),NA())</f>
        <v>-6.45</v>
      </c>
      <c r="D21" s="180">
        <f>IF(ISNUMBER(VALUE(SUBSTITUTE(実質収支比率等に係る経年分析!H$49,"▲","-"))),ROUND(VALUE(SUBSTITUTE(実質収支比率等に係る経年分析!H$49,"▲","-")),2),NA())</f>
        <v>1.94</v>
      </c>
      <c r="E21" s="180">
        <f>IF(ISNUMBER(VALUE(SUBSTITUTE(実質収支比率等に係る経年分析!I$49,"▲","-"))),ROUND(VALUE(SUBSTITUTE(実質収支比率等に係る経年分析!I$49,"▲","-")),2),NA())</f>
        <v>-3.58</v>
      </c>
      <c r="F21" s="180">
        <f>IF(ISNUMBER(VALUE(SUBSTITUTE(実質収支比率等に係る経年分析!J$49,"▲","-"))),ROUND(VALUE(SUBSTITUTE(実質収支比率等に係る経年分析!J$49,"▲","-")),2),NA())</f>
        <v>3.35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特定環境保全公共下水道特別会計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0.39</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7.0000000000000007E-2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9.2200000000000006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290</v>
      </c>
      <c r="E42" s="182"/>
      <c r="F42" s="182"/>
      <c r="G42" s="182">
        <f>'実質公債費比率（分子）の構造'!L$52</f>
        <v>280</v>
      </c>
      <c r="H42" s="182"/>
      <c r="I42" s="182"/>
      <c r="J42" s="182">
        <f>'実質公債費比率（分子）の構造'!M$52</f>
        <v>264</v>
      </c>
      <c r="K42" s="182"/>
      <c r="L42" s="182"/>
      <c r="M42" s="182">
        <f>'実質公債費比率（分子）の構造'!N$52</f>
        <v>277</v>
      </c>
      <c r="N42" s="182"/>
      <c r="O42" s="182"/>
      <c r="P42" s="182">
        <f>'実質公債費比率（分子）の構造'!O$52</f>
        <v>276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v>
      </c>
      <c r="C45" s="182"/>
      <c r="D45" s="182"/>
      <c r="E45" s="182">
        <f>'実質公債費比率（分子）の構造'!L$49</f>
        <v>4</v>
      </c>
      <c r="F45" s="182"/>
      <c r="G45" s="182"/>
      <c r="H45" s="182">
        <f>'実質公債費比率（分子）の構造'!M$49</f>
        <v>5</v>
      </c>
      <c r="I45" s="182"/>
      <c r="J45" s="182"/>
      <c r="K45" s="182">
        <f>'実質公債費比率（分子）の構造'!N$49</f>
        <v>5</v>
      </c>
      <c r="L45" s="182"/>
      <c r="M45" s="182"/>
      <c r="N45" s="182">
        <f>'実質公債費比率（分子）の構造'!O$49</f>
        <v>4</v>
      </c>
      <c r="O45" s="182"/>
      <c r="P45" s="182"/>
    </row>
    <row r="46" spans="1:16" x14ac:dyDescent="0.15">
      <c r="A46" s="182" t="s">
        <v>67</v>
      </c>
      <c r="B46" s="182">
        <f>'実質公債費比率（分子）の構造'!K$48</f>
        <v>103</v>
      </c>
      <c r="C46" s="182"/>
      <c r="D46" s="182"/>
      <c r="E46" s="182">
        <f>'実質公債費比率（分子）の構造'!L$48</f>
        <v>114</v>
      </c>
      <c r="F46" s="182"/>
      <c r="G46" s="182"/>
      <c r="H46" s="182">
        <f>'実質公債費比率（分子）の構造'!M$48</f>
        <v>120</v>
      </c>
      <c r="I46" s="182"/>
      <c r="J46" s="182"/>
      <c r="K46" s="182">
        <f>'実質公債費比率（分子）の構造'!N$48</f>
        <v>112</v>
      </c>
      <c r="L46" s="182"/>
      <c r="M46" s="182"/>
      <c r="N46" s="182">
        <f>'実質公債費比率（分子）の構造'!O$48</f>
        <v>113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323</v>
      </c>
      <c r="C49" s="182"/>
      <c r="D49" s="182"/>
      <c r="E49" s="182">
        <f>'実質公債費比率（分子）の構造'!L$45</f>
        <v>288</v>
      </c>
      <c r="F49" s="182"/>
      <c r="G49" s="182"/>
      <c r="H49" s="182">
        <f>'実質公債費比率（分子）の構造'!M$45</f>
        <v>256</v>
      </c>
      <c r="I49" s="182"/>
      <c r="J49" s="182"/>
      <c r="K49" s="182">
        <f>'実質公債費比率（分子）の構造'!N$45</f>
        <v>272</v>
      </c>
      <c r="L49" s="182"/>
      <c r="M49" s="182"/>
      <c r="N49" s="182">
        <f>'実質公債費比率（分子）の構造'!O$45</f>
        <v>262</v>
      </c>
      <c r="O49" s="182"/>
      <c r="P49" s="182"/>
    </row>
    <row r="50" spans="1:16" x14ac:dyDescent="0.15">
      <c r="A50" s="182" t="s">
        <v>71</v>
      </c>
      <c r="B50" s="182" t="e">
        <f>NA()</f>
        <v>#N/A</v>
      </c>
      <c r="C50" s="182">
        <f>IF(ISNUMBER('実質公債費比率（分子）の構造'!K$53),'実質公債費比率（分子）の構造'!K$53,NA())</f>
        <v>139</v>
      </c>
      <c r="D50" s="182" t="e">
        <f>NA()</f>
        <v>#N/A</v>
      </c>
      <c r="E50" s="182" t="e">
        <f>NA()</f>
        <v>#N/A</v>
      </c>
      <c r="F50" s="182">
        <f>IF(ISNUMBER('実質公債費比率（分子）の構造'!L$53),'実質公債費比率（分子）の構造'!L$53,NA())</f>
        <v>126</v>
      </c>
      <c r="G50" s="182" t="e">
        <f>NA()</f>
        <v>#N/A</v>
      </c>
      <c r="H50" s="182" t="e">
        <f>NA()</f>
        <v>#N/A</v>
      </c>
      <c r="I50" s="182">
        <f>IF(ISNUMBER('実質公債費比率（分子）の構造'!M$53),'実質公債費比率（分子）の構造'!M$53,NA())</f>
        <v>117</v>
      </c>
      <c r="J50" s="182" t="e">
        <f>NA()</f>
        <v>#N/A</v>
      </c>
      <c r="K50" s="182" t="e">
        <f>NA()</f>
        <v>#N/A</v>
      </c>
      <c r="L50" s="182">
        <f>IF(ISNUMBER('実質公債費比率（分子）の構造'!N$53),'実質公債費比率（分子）の構造'!N$53,NA())</f>
        <v>112</v>
      </c>
      <c r="M50" s="182" t="e">
        <f>NA()</f>
        <v>#N/A</v>
      </c>
      <c r="N50" s="182" t="e">
        <f>NA()</f>
        <v>#N/A</v>
      </c>
      <c r="O50" s="182">
        <f>IF(ISNUMBER('実質公債費比率（分子）の構造'!O$53),'実質公債費比率（分子）の構造'!O$53,NA())</f>
        <v>103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2863</v>
      </c>
      <c r="E56" s="181"/>
      <c r="F56" s="181"/>
      <c r="G56" s="181">
        <f>'将来負担比率（分子）の構造'!J$52</f>
        <v>2773</v>
      </c>
      <c r="H56" s="181"/>
      <c r="I56" s="181"/>
      <c r="J56" s="181">
        <f>'将来負担比率（分子）の構造'!K$52</f>
        <v>3069</v>
      </c>
      <c r="K56" s="181"/>
      <c r="L56" s="181"/>
      <c r="M56" s="181">
        <f>'将来負担比率（分子）の構造'!L$52</f>
        <v>2909</v>
      </c>
      <c r="N56" s="181"/>
      <c r="O56" s="181"/>
      <c r="P56" s="181">
        <f>'将来負担比率（分子）の構造'!M$52</f>
        <v>2850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1008</v>
      </c>
      <c r="E58" s="181"/>
      <c r="F58" s="181"/>
      <c r="G58" s="181">
        <f>'将来負担比率（分子）の構造'!J$50</f>
        <v>1024</v>
      </c>
      <c r="H58" s="181"/>
      <c r="I58" s="181"/>
      <c r="J58" s="181">
        <f>'将来負担比率（分子）の構造'!K$50</f>
        <v>1131</v>
      </c>
      <c r="K58" s="181"/>
      <c r="L58" s="181"/>
      <c r="M58" s="181">
        <f>'将来負担比率（分子）の構造'!L$50</f>
        <v>1263</v>
      </c>
      <c r="N58" s="181"/>
      <c r="O58" s="181"/>
      <c r="P58" s="181">
        <f>'将来負担比率（分子）の構造'!M$50</f>
        <v>1424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488</v>
      </c>
      <c r="C62" s="181"/>
      <c r="D62" s="181"/>
      <c r="E62" s="181">
        <f>'将来負担比率（分子）の構造'!J$45</f>
        <v>442</v>
      </c>
      <c r="F62" s="181"/>
      <c r="G62" s="181"/>
      <c r="H62" s="181">
        <f>'将来負担比率（分子）の構造'!K$45</f>
        <v>405</v>
      </c>
      <c r="I62" s="181"/>
      <c r="J62" s="181"/>
      <c r="K62" s="181">
        <f>'将来負担比率（分子）の構造'!L$45</f>
        <v>379</v>
      </c>
      <c r="L62" s="181"/>
      <c r="M62" s="181"/>
      <c r="N62" s="181">
        <f>'将来負担比率（分子）の構造'!M$45</f>
        <v>346</v>
      </c>
      <c r="O62" s="181"/>
      <c r="P62" s="181"/>
    </row>
    <row r="63" spans="1:16" x14ac:dyDescent="0.15">
      <c r="A63" s="181" t="s">
        <v>34</v>
      </c>
      <c r="B63" s="181">
        <f>'将来負担比率（分子）の構造'!I$44</f>
        <v>48</v>
      </c>
      <c r="C63" s="181"/>
      <c r="D63" s="181"/>
      <c r="E63" s="181">
        <f>'将来負担比率（分子）の構造'!J$44</f>
        <v>45</v>
      </c>
      <c r="F63" s="181"/>
      <c r="G63" s="181"/>
      <c r="H63" s="181">
        <f>'将来負担比率（分子）の構造'!K$44</f>
        <v>43</v>
      </c>
      <c r="I63" s="181"/>
      <c r="J63" s="181"/>
      <c r="K63" s="181">
        <f>'将来負担比率（分子）の構造'!L$44</f>
        <v>45</v>
      </c>
      <c r="L63" s="181"/>
      <c r="M63" s="181"/>
      <c r="N63" s="181">
        <f>'将来負担比率（分子）の構造'!M$44</f>
        <v>63</v>
      </c>
      <c r="O63" s="181"/>
      <c r="P63" s="181"/>
    </row>
    <row r="64" spans="1:16" x14ac:dyDescent="0.15">
      <c r="A64" s="181" t="s">
        <v>33</v>
      </c>
      <c r="B64" s="181">
        <f>'将来負担比率（分子）の構造'!I$43</f>
        <v>1150</v>
      </c>
      <c r="C64" s="181"/>
      <c r="D64" s="181"/>
      <c r="E64" s="181">
        <f>'将来負担比率（分子）の構造'!J$43</f>
        <v>1133</v>
      </c>
      <c r="F64" s="181"/>
      <c r="G64" s="181"/>
      <c r="H64" s="181">
        <f>'将来負担比率（分子）の構造'!K$43</f>
        <v>1055</v>
      </c>
      <c r="I64" s="181"/>
      <c r="J64" s="181"/>
      <c r="K64" s="181">
        <f>'将来負担比率（分子）の構造'!L$43</f>
        <v>953</v>
      </c>
      <c r="L64" s="181"/>
      <c r="M64" s="181"/>
      <c r="N64" s="181">
        <f>'将来負担比率（分子）の構造'!M$43</f>
        <v>841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2556</v>
      </c>
      <c r="C66" s="181"/>
      <c r="D66" s="181"/>
      <c r="E66" s="181">
        <f>'将来負担比率（分子）の構造'!J$41</f>
        <v>2558</v>
      </c>
      <c r="F66" s="181"/>
      <c r="G66" s="181"/>
      <c r="H66" s="181">
        <f>'将来負担比率（分子）の構造'!K$41</f>
        <v>2880</v>
      </c>
      <c r="I66" s="181"/>
      <c r="J66" s="181"/>
      <c r="K66" s="181">
        <f>'将来負担比率（分子）の構造'!L$41</f>
        <v>2801</v>
      </c>
      <c r="L66" s="181"/>
      <c r="M66" s="181"/>
      <c r="N66" s="181">
        <f>'将来負担比率（分子）の構造'!M$41</f>
        <v>2792</v>
      </c>
      <c r="O66" s="181"/>
      <c r="P66" s="181"/>
    </row>
    <row r="67" spans="1:16" x14ac:dyDescent="0.15">
      <c r="A67" s="181" t="s">
        <v>75</v>
      </c>
      <c r="B67" s="181" t="e">
        <f>NA()</f>
        <v>#N/A</v>
      </c>
      <c r="C67" s="181">
        <f>IF(ISNUMBER('将来負担比率（分子）の構造'!I$53), IF('将来負担比率（分子）の構造'!I$53 &lt; 0, 0, '将来負担比率（分子）の構造'!I$53), NA())</f>
        <v>370</v>
      </c>
      <c r="D67" s="181" t="e">
        <f>NA()</f>
        <v>#N/A</v>
      </c>
      <c r="E67" s="181" t="e">
        <f>NA()</f>
        <v>#N/A</v>
      </c>
      <c r="F67" s="181">
        <f>IF(ISNUMBER('将来負担比率（分子）の構造'!J$53), IF('将来負担比率（分子）の構造'!J$53 &lt; 0, 0, '将来負担比率（分子）の構造'!J$53), NA())</f>
        <v>381</v>
      </c>
      <c r="G67" s="181" t="e">
        <f>NA()</f>
        <v>#N/A</v>
      </c>
      <c r="H67" s="181" t="e">
        <f>NA()</f>
        <v>#N/A</v>
      </c>
      <c r="I67" s="181">
        <f>IF(ISNUMBER('将来負担比率（分子）の構造'!K$53), IF('将来負担比率（分子）の構造'!K$53 &lt; 0, 0, '将来負担比率（分子）の構造'!K$53), NA())</f>
        <v>184</v>
      </c>
      <c r="J67" s="181" t="e">
        <f>NA()</f>
        <v>#N/A</v>
      </c>
      <c r="K67" s="181" t="e">
        <f>NA()</f>
        <v>#N/A</v>
      </c>
      <c r="L67" s="181">
        <f>IF(ISNUMBER('将来負担比率（分子）の構造'!L$53), IF('将来負担比率（分子）の構造'!L$53 &lt; 0, 0, '将来負担比率（分子）の構造'!L$53), NA())</f>
        <v>5</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373</v>
      </c>
      <c r="C72" s="185">
        <f>基金残高に係る経年分析!G55</f>
        <v>400</v>
      </c>
      <c r="D72" s="185">
        <f>基金残高に係る経年分析!H55</f>
        <v>451</v>
      </c>
    </row>
    <row r="73" spans="1:16" x14ac:dyDescent="0.15">
      <c r="A73" s="184" t="s">
        <v>78</v>
      </c>
      <c r="B73" s="185">
        <f>基金残高に係る経年分析!F56</f>
        <v>259</v>
      </c>
      <c r="C73" s="185">
        <f>基金残高に係る経年分析!G56</f>
        <v>289</v>
      </c>
      <c r="D73" s="185">
        <f>基金残高に係る経年分析!H56</f>
        <v>359</v>
      </c>
    </row>
    <row r="74" spans="1:16" x14ac:dyDescent="0.15">
      <c r="A74" s="184" t="s">
        <v>79</v>
      </c>
      <c r="B74" s="185">
        <f>基金残高に係る経年分析!F57</f>
        <v>468</v>
      </c>
      <c r="C74" s="185">
        <f>基金残高に係る経年分析!G57</f>
        <v>542</v>
      </c>
      <c r="D74" s="185">
        <f>基金残高に係る経年分析!H57</f>
        <v>577</v>
      </c>
    </row>
  </sheetData>
  <sheetProtection algorithmName="SHA-512" hashValue="6GDn81+UVS4pLbwQyzJ5F7xzP00JDfZdtf9ZkiVB+QSuHoEJazQ7iwLGc4I4w7fMexoKWIuqvd1KPjfTBqBzxw==" saltValue="Itwd7CDbZwSnecryaIJh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9"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263293</v>
      </c>
      <c r="S5" s="637"/>
      <c r="T5" s="637"/>
      <c r="U5" s="637"/>
      <c r="V5" s="637"/>
      <c r="W5" s="637"/>
      <c r="X5" s="637"/>
      <c r="Y5" s="638"/>
      <c r="Z5" s="639">
        <v>7.2</v>
      </c>
      <c r="AA5" s="639"/>
      <c r="AB5" s="639"/>
      <c r="AC5" s="639"/>
      <c r="AD5" s="640">
        <v>263293</v>
      </c>
      <c r="AE5" s="640"/>
      <c r="AF5" s="640"/>
      <c r="AG5" s="640"/>
      <c r="AH5" s="640"/>
      <c r="AI5" s="640"/>
      <c r="AJ5" s="640"/>
      <c r="AK5" s="640"/>
      <c r="AL5" s="641">
        <v>14.1</v>
      </c>
      <c r="AM5" s="642"/>
      <c r="AN5" s="642"/>
      <c r="AO5" s="643"/>
      <c r="AP5" s="633" t="s">
        <v>224</v>
      </c>
      <c r="AQ5" s="634"/>
      <c r="AR5" s="634"/>
      <c r="AS5" s="634"/>
      <c r="AT5" s="634"/>
      <c r="AU5" s="634"/>
      <c r="AV5" s="634"/>
      <c r="AW5" s="634"/>
      <c r="AX5" s="634"/>
      <c r="AY5" s="634"/>
      <c r="AZ5" s="634"/>
      <c r="BA5" s="634"/>
      <c r="BB5" s="634"/>
      <c r="BC5" s="634"/>
      <c r="BD5" s="634"/>
      <c r="BE5" s="634"/>
      <c r="BF5" s="635"/>
      <c r="BG5" s="647">
        <v>263293</v>
      </c>
      <c r="BH5" s="648"/>
      <c r="BI5" s="648"/>
      <c r="BJ5" s="648"/>
      <c r="BK5" s="648"/>
      <c r="BL5" s="648"/>
      <c r="BM5" s="648"/>
      <c r="BN5" s="649"/>
      <c r="BO5" s="650">
        <v>100</v>
      </c>
      <c r="BP5" s="650"/>
      <c r="BQ5" s="650"/>
      <c r="BR5" s="650"/>
      <c r="BS5" s="651" t="s">
        <v>225</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217</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56943</v>
      </c>
      <c r="S6" s="648"/>
      <c r="T6" s="648"/>
      <c r="U6" s="648"/>
      <c r="V6" s="648"/>
      <c r="W6" s="648"/>
      <c r="X6" s="648"/>
      <c r="Y6" s="649"/>
      <c r="Z6" s="650">
        <v>1.6</v>
      </c>
      <c r="AA6" s="650"/>
      <c r="AB6" s="650"/>
      <c r="AC6" s="650"/>
      <c r="AD6" s="651">
        <v>56943</v>
      </c>
      <c r="AE6" s="651"/>
      <c r="AF6" s="651"/>
      <c r="AG6" s="651"/>
      <c r="AH6" s="651"/>
      <c r="AI6" s="651"/>
      <c r="AJ6" s="651"/>
      <c r="AK6" s="651"/>
      <c r="AL6" s="652">
        <v>3</v>
      </c>
      <c r="AM6" s="653"/>
      <c r="AN6" s="653"/>
      <c r="AO6" s="654"/>
      <c r="AP6" s="644" t="s">
        <v>230</v>
      </c>
      <c r="AQ6" s="645"/>
      <c r="AR6" s="645"/>
      <c r="AS6" s="645"/>
      <c r="AT6" s="645"/>
      <c r="AU6" s="645"/>
      <c r="AV6" s="645"/>
      <c r="AW6" s="645"/>
      <c r="AX6" s="645"/>
      <c r="AY6" s="645"/>
      <c r="AZ6" s="645"/>
      <c r="BA6" s="645"/>
      <c r="BB6" s="645"/>
      <c r="BC6" s="645"/>
      <c r="BD6" s="645"/>
      <c r="BE6" s="645"/>
      <c r="BF6" s="646"/>
      <c r="BG6" s="647">
        <v>263293</v>
      </c>
      <c r="BH6" s="648"/>
      <c r="BI6" s="648"/>
      <c r="BJ6" s="648"/>
      <c r="BK6" s="648"/>
      <c r="BL6" s="648"/>
      <c r="BM6" s="648"/>
      <c r="BN6" s="649"/>
      <c r="BO6" s="650">
        <v>100</v>
      </c>
      <c r="BP6" s="650"/>
      <c r="BQ6" s="650"/>
      <c r="BR6" s="650"/>
      <c r="BS6" s="651" t="s">
        <v>131</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54112</v>
      </c>
      <c r="CS6" s="648"/>
      <c r="CT6" s="648"/>
      <c r="CU6" s="648"/>
      <c r="CV6" s="648"/>
      <c r="CW6" s="648"/>
      <c r="CX6" s="648"/>
      <c r="CY6" s="649"/>
      <c r="CZ6" s="641">
        <v>1.6</v>
      </c>
      <c r="DA6" s="642"/>
      <c r="DB6" s="642"/>
      <c r="DC6" s="661"/>
      <c r="DD6" s="656" t="s">
        <v>131</v>
      </c>
      <c r="DE6" s="648"/>
      <c r="DF6" s="648"/>
      <c r="DG6" s="648"/>
      <c r="DH6" s="648"/>
      <c r="DI6" s="648"/>
      <c r="DJ6" s="648"/>
      <c r="DK6" s="648"/>
      <c r="DL6" s="648"/>
      <c r="DM6" s="648"/>
      <c r="DN6" s="648"/>
      <c r="DO6" s="648"/>
      <c r="DP6" s="649"/>
      <c r="DQ6" s="656">
        <v>54112</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131</v>
      </c>
      <c r="S7" s="648"/>
      <c r="T7" s="648"/>
      <c r="U7" s="648"/>
      <c r="V7" s="648"/>
      <c r="W7" s="648"/>
      <c r="X7" s="648"/>
      <c r="Y7" s="649"/>
      <c r="Z7" s="650">
        <v>0</v>
      </c>
      <c r="AA7" s="650"/>
      <c r="AB7" s="650"/>
      <c r="AC7" s="650"/>
      <c r="AD7" s="651">
        <v>131</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64526</v>
      </c>
      <c r="BH7" s="648"/>
      <c r="BI7" s="648"/>
      <c r="BJ7" s="648"/>
      <c r="BK7" s="648"/>
      <c r="BL7" s="648"/>
      <c r="BM7" s="648"/>
      <c r="BN7" s="649"/>
      <c r="BO7" s="650">
        <v>24.5</v>
      </c>
      <c r="BP7" s="650"/>
      <c r="BQ7" s="650"/>
      <c r="BR7" s="650"/>
      <c r="BS7" s="651" t="s">
        <v>225</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953135</v>
      </c>
      <c r="CS7" s="648"/>
      <c r="CT7" s="648"/>
      <c r="CU7" s="648"/>
      <c r="CV7" s="648"/>
      <c r="CW7" s="648"/>
      <c r="CX7" s="648"/>
      <c r="CY7" s="649"/>
      <c r="CZ7" s="650">
        <v>28.2</v>
      </c>
      <c r="DA7" s="650"/>
      <c r="DB7" s="650"/>
      <c r="DC7" s="650"/>
      <c r="DD7" s="656">
        <v>7472</v>
      </c>
      <c r="DE7" s="648"/>
      <c r="DF7" s="648"/>
      <c r="DG7" s="648"/>
      <c r="DH7" s="648"/>
      <c r="DI7" s="648"/>
      <c r="DJ7" s="648"/>
      <c r="DK7" s="648"/>
      <c r="DL7" s="648"/>
      <c r="DM7" s="648"/>
      <c r="DN7" s="648"/>
      <c r="DO7" s="648"/>
      <c r="DP7" s="649"/>
      <c r="DQ7" s="656">
        <v>623700</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274</v>
      </c>
      <c r="S8" s="648"/>
      <c r="T8" s="648"/>
      <c r="U8" s="648"/>
      <c r="V8" s="648"/>
      <c r="W8" s="648"/>
      <c r="X8" s="648"/>
      <c r="Y8" s="649"/>
      <c r="Z8" s="650">
        <v>0</v>
      </c>
      <c r="AA8" s="650"/>
      <c r="AB8" s="650"/>
      <c r="AC8" s="650"/>
      <c r="AD8" s="651">
        <v>274</v>
      </c>
      <c r="AE8" s="651"/>
      <c r="AF8" s="651"/>
      <c r="AG8" s="651"/>
      <c r="AH8" s="651"/>
      <c r="AI8" s="651"/>
      <c r="AJ8" s="651"/>
      <c r="AK8" s="651"/>
      <c r="AL8" s="652">
        <v>0</v>
      </c>
      <c r="AM8" s="653"/>
      <c r="AN8" s="653"/>
      <c r="AO8" s="654"/>
      <c r="AP8" s="644" t="s">
        <v>236</v>
      </c>
      <c r="AQ8" s="645"/>
      <c r="AR8" s="645"/>
      <c r="AS8" s="645"/>
      <c r="AT8" s="645"/>
      <c r="AU8" s="645"/>
      <c r="AV8" s="645"/>
      <c r="AW8" s="645"/>
      <c r="AX8" s="645"/>
      <c r="AY8" s="645"/>
      <c r="AZ8" s="645"/>
      <c r="BA8" s="645"/>
      <c r="BB8" s="645"/>
      <c r="BC8" s="645"/>
      <c r="BD8" s="645"/>
      <c r="BE8" s="645"/>
      <c r="BF8" s="646"/>
      <c r="BG8" s="647">
        <v>3480</v>
      </c>
      <c r="BH8" s="648"/>
      <c r="BI8" s="648"/>
      <c r="BJ8" s="648"/>
      <c r="BK8" s="648"/>
      <c r="BL8" s="648"/>
      <c r="BM8" s="648"/>
      <c r="BN8" s="649"/>
      <c r="BO8" s="650">
        <v>1.3</v>
      </c>
      <c r="BP8" s="650"/>
      <c r="BQ8" s="650"/>
      <c r="BR8" s="650"/>
      <c r="BS8" s="656" t="s">
        <v>131</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506974</v>
      </c>
      <c r="CS8" s="648"/>
      <c r="CT8" s="648"/>
      <c r="CU8" s="648"/>
      <c r="CV8" s="648"/>
      <c r="CW8" s="648"/>
      <c r="CX8" s="648"/>
      <c r="CY8" s="649"/>
      <c r="CZ8" s="650">
        <v>15</v>
      </c>
      <c r="DA8" s="650"/>
      <c r="DB8" s="650"/>
      <c r="DC8" s="650"/>
      <c r="DD8" s="656" t="s">
        <v>131</v>
      </c>
      <c r="DE8" s="648"/>
      <c r="DF8" s="648"/>
      <c r="DG8" s="648"/>
      <c r="DH8" s="648"/>
      <c r="DI8" s="648"/>
      <c r="DJ8" s="648"/>
      <c r="DK8" s="648"/>
      <c r="DL8" s="648"/>
      <c r="DM8" s="648"/>
      <c r="DN8" s="648"/>
      <c r="DO8" s="648"/>
      <c r="DP8" s="649"/>
      <c r="DQ8" s="656">
        <v>309352</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319</v>
      </c>
      <c r="S9" s="648"/>
      <c r="T9" s="648"/>
      <c r="U9" s="648"/>
      <c r="V9" s="648"/>
      <c r="W9" s="648"/>
      <c r="X9" s="648"/>
      <c r="Y9" s="649"/>
      <c r="Z9" s="650">
        <v>0</v>
      </c>
      <c r="AA9" s="650"/>
      <c r="AB9" s="650"/>
      <c r="AC9" s="650"/>
      <c r="AD9" s="651">
        <v>319</v>
      </c>
      <c r="AE9" s="651"/>
      <c r="AF9" s="651"/>
      <c r="AG9" s="651"/>
      <c r="AH9" s="651"/>
      <c r="AI9" s="651"/>
      <c r="AJ9" s="651"/>
      <c r="AK9" s="651"/>
      <c r="AL9" s="652">
        <v>0</v>
      </c>
      <c r="AM9" s="653"/>
      <c r="AN9" s="653"/>
      <c r="AO9" s="654"/>
      <c r="AP9" s="644" t="s">
        <v>239</v>
      </c>
      <c r="AQ9" s="645"/>
      <c r="AR9" s="645"/>
      <c r="AS9" s="645"/>
      <c r="AT9" s="645"/>
      <c r="AU9" s="645"/>
      <c r="AV9" s="645"/>
      <c r="AW9" s="645"/>
      <c r="AX9" s="645"/>
      <c r="AY9" s="645"/>
      <c r="AZ9" s="645"/>
      <c r="BA9" s="645"/>
      <c r="BB9" s="645"/>
      <c r="BC9" s="645"/>
      <c r="BD9" s="645"/>
      <c r="BE9" s="645"/>
      <c r="BF9" s="646"/>
      <c r="BG9" s="647">
        <v>53364</v>
      </c>
      <c r="BH9" s="648"/>
      <c r="BI9" s="648"/>
      <c r="BJ9" s="648"/>
      <c r="BK9" s="648"/>
      <c r="BL9" s="648"/>
      <c r="BM9" s="648"/>
      <c r="BN9" s="649"/>
      <c r="BO9" s="650">
        <v>20.3</v>
      </c>
      <c r="BP9" s="650"/>
      <c r="BQ9" s="650"/>
      <c r="BR9" s="650"/>
      <c r="BS9" s="656" t="s">
        <v>225</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144644</v>
      </c>
      <c r="CS9" s="648"/>
      <c r="CT9" s="648"/>
      <c r="CU9" s="648"/>
      <c r="CV9" s="648"/>
      <c r="CW9" s="648"/>
      <c r="CX9" s="648"/>
      <c r="CY9" s="649"/>
      <c r="CZ9" s="650">
        <v>4.3</v>
      </c>
      <c r="DA9" s="650"/>
      <c r="DB9" s="650"/>
      <c r="DC9" s="650"/>
      <c r="DD9" s="656">
        <v>3795</v>
      </c>
      <c r="DE9" s="648"/>
      <c r="DF9" s="648"/>
      <c r="DG9" s="648"/>
      <c r="DH9" s="648"/>
      <c r="DI9" s="648"/>
      <c r="DJ9" s="648"/>
      <c r="DK9" s="648"/>
      <c r="DL9" s="648"/>
      <c r="DM9" s="648"/>
      <c r="DN9" s="648"/>
      <c r="DO9" s="648"/>
      <c r="DP9" s="649"/>
      <c r="DQ9" s="656">
        <v>132673</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131</v>
      </c>
      <c r="S10" s="648"/>
      <c r="T10" s="648"/>
      <c r="U10" s="648"/>
      <c r="V10" s="648"/>
      <c r="W10" s="648"/>
      <c r="X10" s="648"/>
      <c r="Y10" s="649"/>
      <c r="Z10" s="650" t="s">
        <v>225</v>
      </c>
      <c r="AA10" s="650"/>
      <c r="AB10" s="650"/>
      <c r="AC10" s="650"/>
      <c r="AD10" s="651" t="s">
        <v>225</v>
      </c>
      <c r="AE10" s="651"/>
      <c r="AF10" s="651"/>
      <c r="AG10" s="651"/>
      <c r="AH10" s="651"/>
      <c r="AI10" s="651"/>
      <c r="AJ10" s="651"/>
      <c r="AK10" s="651"/>
      <c r="AL10" s="652" t="s">
        <v>225</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5997</v>
      </c>
      <c r="BH10" s="648"/>
      <c r="BI10" s="648"/>
      <c r="BJ10" s="648"/>
      <c r="BK10" s="648"/>
      <c r="BL10" s="648"/>
      <c r="BM10" s="648"/>
      <c r="BN10" s="649"/>
      <c r="BO10" s="650">
        <v>2.2999999999999998</v>
      </c>
      <c r="BP10" s="650"/>
      <c r="BQ10" s="650"/>
      <c r="BR10" s="650"/>
      <c r="BS10" s="656" t="s">
        <v>225</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t="s">
        <v>225</v>
      </c>
      <c r="CS10" s="648"/>
      <c r="CT10" s="648"/>
      <c r="CU10" s="648"/>
      <c r="CV10" s="648"/>
      <c r="CW10" s="648"/>
      <c r="CX10" s="648"/>
      <c r="CY10" s="649"/>
      <c r="CZ10" s="650" t="s">
        <v>225</v>
      </c>
      <c r="DA10" s="650"/>
      <c r="DB10" s="650"/>
      <c r="DC10" s="650"/>
      <c r="DD10" s="656" t="s">
        <v>225</v>
      </c>
      <c r="DE10" s="648"/>
      <c r="DF10" s="648"/>
      <c r="DG10" s="648"/>
      <c r="DH10" s="648"/>
      <c r="DI10" s="648"/>
      <c r="DJ10" s="648"/>
      <c r="DK10" s="648"/>
      <c r="DL10" s="648"/>
      <c r="DM10" s="648"/>
      <c r="DN10" s="648"/>
      <c r="DO10" s="648"/>
      <c r="DP10" s="649"/>
      <c r="DQ10" s="656" t="s">
        <v>225</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51331</v>
      </c>
      <c r="S11" s="648"/>
      <c r="T11" s="648"/>
      <c r="U11" s="648"/>
      <c r="V11" s="648"/>
      <c r="W11" s="648"/>
      <c r="X11" s="648"/>
      <c r="Y11" s="649"/>
      <c r="Z11" s="652">
        <v>1.4</v>
      </c>
      <c r="AA11" s="653"/>
      <c r="AB11" s="653"/>
      <c r="AC11" s="665"/>
      <c r="AD11" s="656">
        <v>51331</v>
      </c>
      <c r="AE11" s="648"/>
      <c r="AF11" s="648"/>
      <c r="AG11" s="648"/>
      <c r="AH11" s="648"/>
      <c r="AI11" s="648"/>
      <c r="AJ11" s="648"/>
      <c r="AK11" s="649"/>
      <c r="AL11" s="652">
        <v>2.7</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1685</v>
      </c>
      <c r="BH11" s="648"/>
      <c r="BI11" s="648"/>
      <c r="BJ11" s="648"/>
      <c r="BK11" s="648"/>
      <c r="BL11" s="648"/>
      <c r="BM11" s="648"/>
      <c r="BN11" s="649"/>
      <c r="BO11" s="650">
        <v>0.6</v>
      </c>
      <c r="BP11" s="650"/>
      <c r="BQ11" s="650"/>
      <c r="BR11" s="650"/>
      <c r="BS11" s="656" t="s">
        <v>225</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407380</v>
      </c>
      <c r="CS11" s="648"/>
      <c r="CT11" s="648"/>
      <c r="CU11" s="648"/>
      <c r="CV11" s="648"/>
      <c r="CW11" s="648"/>
      <c r="CX11" s="648"/>
      <c r="CY11" s="649"/>
      <c r="CZ11" s="650">
        <v>12.1</v>
      </c>
      <c r="DA11" s="650"/>
      <c r="DB11" s="650"/>
      <c r="DC11" s="650"/>
      <c r="DD11" s="656">
        <v>135562</v>
      </c>
      <c r="DE11" s="648"/>
      <c r="DF11" s="648"/>
      <c r="DG11" s="648"/>
      <c r="DH11" s="648"/>
      <c r="DI11" s="648"/>
      <c r="DJ11" s="648"/>
      <c r="DK11" s="648"/>
      <c r="DL11" s="648"/>
      <c r="DM11" s="648"/>
      <c r="DN11" s="648"/>
      <c r="DO11" s="648"/>
      <c r="DP11" s="649"/>
      <c r="DQ11" s="656">
        <v>201593</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t="s">
        <v>131</v>
      </c>
      <c r="S12" s="648"/>
      <c r="T12" s="648"/>
      <c r="U12" s="648"/>
      <c r="V12" s="648"/>
      <c r="W12" s="648"/>
      <c r="X12" s="648"/>
      <c r="Y12" s="649"/>
      <c r="Z12" s="650" t="s">
        <v>131</v>
      </c>
      <c r="AA12" s="650"/>
      <c r="AB12" s="650"/>
      <c r="AC12" s="650"/>
      <c r="AD12" s="651" t="s">
        <v>131</v>
      </c>
      <c r="AE12" s="651"/>
      <c r="AF12" s="651"/>
      <c r="AG12" s="651"/>
      <c r="AH12" s="651"/>
      <c r="AI12" s="651"/>
      <c r="AJ12" s="651"/>
      <c r="AK12" s="651"/>
      <c r="AL12" s="652" t="s">
        <v>225</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180574</v>
      </c>
      <c r="BH12" s="648"/>
      <c r="BI12" s="648"/>
      <c r="BJ12" s="648"/>
      <c r="BK12" s="648"/>
      <c r="BL12" s="648"/>
      <c r="BM12" s="648"/>
      <c r="BN12" s="649"/>
      <c r="BO12" s="650">
        <v>68.599999999999994</v>
      </c>
      <c r="BP12" s="650"/>
      <c r="BQ12" s="650"/>
      <c r="BR12" s="650"/>
      <c r="BS12" s="656" t="s">
        <v>131</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252280</v>
      </c>
      <c r="CS12" s="648"/>
      <c r="CT12" s="648"/>
      <c r="CU12" s="648"/>
      <c r="CV12" s="648"/>
      <c r="CW12" s="648"/>
      <c r="CX12" s="648"/>
      <c r="CY12" s="649"/>
      <c r="CZ12" s="650">
        <v>7.5</v>
      </c>
      <c r="DA12" s="650"/>
      <c r="DB12" s="650"/>
      <c r="DC12" s="650"/>
      <c r="DD12" s="656">
        <v>40729</v>
      </c>
      <c r="DE12" s="648"/>
      <c r="DF12" s="648"/>
      <c r="DG12" s="648"/>
      <c r="DH12" s="648"/>
      <c r="DI12" s="648"/>
      <c r="DJ12" s="648"/>
      <c r="DK12" s="648"/>
      <c r="DL12" s="648"/>
      <c r="DM12" s="648"/>
      <c r="DN12" s="648"/>
      <c r="DO12" s="648"/>
      <c r="DP12" s="649"/>
      <c r="DQ12" s="656">
        <v>135111</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225</v>
      </c>
      <c r="S13" s="648"/>
      <c r="T13" s="648"/>
      <c r="U13" s="648"/>
      <c r="V13" s="648"/>
      <c r="W13" s="648"/>
      <c r="X13" s="648"/>
      <c r="Y13" s="649"/>
      <c r="Z13" s="650" t="s">
        <v>225</v>
      </c>
      <c r="AA13" s="650"/>
      <c r="AB13" s="650"/>
      <c r="AC13" s="650"/>
      <c r="AD13" s="651" t="s">
        <v>131</v>
      </c>
      <c r="AE13" s="651"/>
      <c r="AF13" s="651"/>
      <c r="AG13" s="651"/>
      <c r="AH13" s="651"/>
      <c r="AI13" s="651"/>
      <c r="AJ13" s="651"/>
      <c r="AK13" s="651"/>
      <c r="AL13" s="652" t="s">
        <v>225</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178877</v>
      </c>
      <c r="BH13" s="648"/>
      <c r="BI13" s="648"/>
      <c r="BJ13" s="648"/>
      <c r="BK13" s="648"/>
      <c r="BL13" s="648"/>
      <c r="BM13" s="648"/>
      <c r="BN13" s="649"/>
      <c r="BO13" s="650">
        <v>67.900000000000006</v>
      </c>
      <c r="BP13" s="650"/>
      <c r="BQ13" s="650"/>
      <c r="BR13" s="650"/>
      <c r="BS13" s="656" t="s">
        <v>131</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390992</v>
      </c>
      <c r="CS13" s="648"/>
      <c r="CT13" s="648"/>
      <c r="CU13" s="648"/>
      <c r="CV13" s="648"/>
      <c r="CW13" s="648"/>
      <c r="CX13" s="648"/>
      <c r="CY13" s="649"/>
      <c r="CZ13" s="650">
        <v>11.6</v>
      </c>
      <c r="DA13" s="650"/>
      <c r="DB13" s="650"/>
      <c r="DC13" s="650"/>
      <c r="DD13" s="656">
        <v>172937</v>
      </c>
      <c r="DE13" s="648"/>
      <c r="DF13" s="648"/>
      <c r="DG13" s="648"/>
      <c r="DH13" s="648"/>
      <c r="DI13" s="648"/>
      <c r="DJ13" s="648"/>
      <c r="DK13" s="648"/>
      <c r="DL13" s="648"/>
      <c r="DM13" s="648"/>
      <c r="DN13" s="648"/>
      <c r="DO13" s="648"/>
      <c r="DP13" s="649"/>
      <c r="DQ13" s="656">
        <v>209659</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v>1</v>
      </c>
      <c r="S14" s="648"/>
      <c r="T14" s="648"/>
      <c r="U14" s="648"/>
      <c r="V14" s="648"/>
      <c r="W14" s="648"/>
      <c r="X14" s="648"/>
      <c r="Y14" s="649"/>
      <c r="Z14" s="650">
        <v>0</v>
      </c>
      <c r="AA14" s="650"/>
      <c r="AB14" s="650"/>
      <c r="AC14" s="650"/>
      <c r="AD14" s="651">
        <v>1</v>
      </c>
      <c r="AE14" s="651"/>
      <c r="AF14" s="651"/>
      <c r="AG14" s="651"/>
      <c r="AH14" s="651"/>
      <c r="AI14" s="651"/>
      <c r="AJ14" s="651"/>
      <c r="AK14" s="651"/>
      <c r="AL14" s="652">
        <v>0</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12462</v>
      </c>
      <c r="BH14" s="648"/>
      <c r="BI14" s="648"/>
      <c r="BJ14" s="648"/>
      <c r="BK14" s="648"/>
      <c r="BL14" s="648"/>
      <c r="BM14" s="648"/>
      <c r="BN14" s="649"/>
      <c r="BO14" s="650">
        <v>4.7</v>
      </c>
      <c r="BP14" s="650"/>
      <c r="BQ14" s="650"/>
      <c r="BR14" s="650"/>
      <c r="BS14" s="656" t="s">
        <v>131</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105559</v>
      </c>
      <c r="CS14" s="648"/>
      <c r="CT14" s="648"/>
      <c r="CU14" s="648"/>
      <c r="CV14" s="648"/>
      <c r="CW14" s="648"/>
      <c r="CX14" s="648"/>
      <c r="CY14" s="649"/>
      <c r="CZ14" s="650">
        <v>3.1</v>
      </c>
      <c r="DA14" s="650"/>
      <c r="DB14" s="650"/>
      <c r="DC14" s="650"/>
      <c r="DD14" s="656">
        <v>23683</v>
      </c>
      <c r="DE14" s="648"/>
      <c r="DF14" s="648"/>
      <c r="DG14" s="648"/>
      <c r="DH14" s="648"/>
      <c r="DI14" s="648"/>
      <c r="DJ14" s="648"/>
      <c r="DK14" s="648"/>
      <c r="DL14" s="648"/>
      <c r="DM14" s="648"/>
      <c r="DN14" s="648"/>
      <c r="DO14" s="648"/>
      <c r="DP14" s="649"/>
      <c r="DQ14" s="656">
        <v>77460</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225</v>
      </c>
      <c r="S15" s="648"/>
      <c r="T15" s="648"/>
      <c r="U15" s="648"/>
      <c r="V15" s="648"/>
      <c r="W15" s="648"/>
      <c r="X15" s="648"/>
      <c r="Y15" s="649"/>
      <c r="Z15" s="650" t="s">
        <v>131</v>
      </c>
      <c r="AA15" s="650"/>
      <c r="AB15" s="650"/>
      <c r="AC15" s="650"/>
      <c r="AD15" s="651" t="s">
        <v>225</v>
      </c>
      <c r="AE15" s="651"/>
      <c r="AF15" s="651"/>
      <c r="AG15" s="651"/>
      <c r="AH15" s="651"/>
      <c r="AI15" s="651"/>
      <c r="AJ15" s="651"/>
      <c r="AK15" s="651"/>
      <c r="AL15" s="652" t="s">
        <v>131</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5731</v>
      </c>
      <c r="BH15" s="648"/>
      <c r="BI15" s="648"/>
      <c r="BJ15" s="648"/>
      <c r="BK15" s="648"/>
      <c r="BL15" s="648"/>
      <c r="BM15" s="648"/>
      <c r="BN15" s="649"/>
      <c r="BO15" s="650">
        <v>2.2000000000000002</v>
      </c>
      <c r="BP15" s="650"/>
      <c r="BQ15" s="650"/>
      <c r="BR15" s="650"/>
      <c r="BS15" s="656" t="s">
        <v>225</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275486</v>
      </c>
      <c r="CS15" s="648"/>
      <c r="CT15" s="648"/>
      <c r="CU15" s="648"/>
      <c r="CV15" s="648"/>
      <c r="CW15" s="648"/>
      <c r="CX15" s="648"/>
      <c r="CY15" s="649"/>
      <c r="CZ15" s="650">
        <v>8.1999999999999993</v>
      </c>
      <c r="DA15" s="650"/>
      <c r="DB15" s="650"/>
      <c r="DC15" s="650"/>
      <c r="DD15" s="656">
        <v>59480</v>
      </c>
      <c r="DE15" s="648"/>
      <c r="DF15" s="648"/>
      <c r="DG15" s="648"/>
      <c r="DH15" s="648"/>
      <c r="DI15" s="648"/>
      <c r="DJ15" s="648"/>
      <c r="DK15" s="648"/>
      <c r="DL15" s="648"/>
      <c r="DM15" s="648"/>
      <c r="DN15" s="648"/>
      <c r="DO15" s="648"/>
      <c r="DP15" s="649"/>
      <c r="DQ15" s="656">
        <v>185727</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3138</v>
      </c>
      <c r="S16" s="648"/>
      <c r="T16" s="648"/>
      <c r="U16" s="648"/>
      <c r="V16" s="648"/>
      <c r="W16" s="648"/>
      <c r="X16" s="648"/>
      <c r="Y16" s="649"/>
      <c r="Z16" s="650">
        <v>0.1</v>
      </c>
      <c r="AA16" s="650"/>
      <c r="AB16" s="650"/>
      <c r="AC16" s="650"/>
      <c r="AD16" s="651">
        <v>3138</v>
      </c>
      <c r="AE16" s="651"/>
      <c r="AF16" s="651"/>
      <c r="AG16" s="651"/>
      <c r="AH16" s="651"/>
      <c r="AI16" s="651"/>
      <c r="AJ16" s="651"/>
      <c r="AK16" s="651"/>
      <c r="AL16" s="652">
        <v>0.2</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225</v>
      </c>
      <c r="BH16" s="648"/>
      <c r="BI16" s="648"/>
      <c r="BJ16" s="648"/>
      <c r="BK16" s="648"/>
      <c r="BL16" s="648"/>
      <c r="BM16" s="648"/>
      <c r="BN16" s="649"/>
      <c r="BO16" s="650" t="s">
        <v>225</v>
      </c>
      <c r="BP16" s="650"/>
      <c r="BQ16" s="650"/>
      <c r="BR16" s="650"/>
      <c r="BS16" s="656" t="s">
        <v>131</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21507</v>
      </c>
      <c r="CS16" s="648"/>
      <c r="CT16" s="648"/>
      <c r="CU16" s="648"/>
      <c r="CV16" s="648"/>
      <c r="CW16" s="648"/>
      <c r="CX16" s="648"/>
      <c r="CY16" s="649"/>
      <c r="CZ16" s="650">
        <v>0.6</v>
      </c>
      <c r="DA16" s="650"/>
      <c r="DB16" s="650"/>
      <c r="DC16" s="650"/>
      <c r="DD16" s="656" t="s">
        <v>131</v>
      </c>
      <c r="DE16" s="648"/>
      <c r="DF16" s="648"/>
      <c r="DG16" s="648"/>
      <c r="DH16" s="648"/>
      <c r="DI16" s="648"/>
      <c r="DJ16" s="648"/>
      <c r="DK16" s="648"/>
      <c r="DL16" s="648"/>
      <c r="DM16" s="648"/>
      <c r="DN16" s="648"/>
      <c r="DO16" s="648"/>
      <c r="DP16" s="649"/>
      <c r="DQ16" s="656">
        <v>14874</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322</v>
      </c>
      <c r="S17" s="648"/>
      <c r="T17" s="648"/>
      <c r="U17" s="648"/>
      <c r="V17" s="648"/>
      <c r="W17" s="648"/>
      <c r="X17" s="648"/>
      <c r="Y17" s="649"/>
      <c r="Z17" s="650">
        <v>0</v>
      </c>
      <c r="AA17" s="650"/>
      <c r="AB17" s="650"/>
      <c r="AC17" s="650"/>
      <c r="AD17" s="651">
        <v>322</v>
      </c>
      <c r="AE17" s="651"/>
      <c r="AF17" s="651"/>
      <c r="AG17" s="651"/>
      <c r="AH17" s="651"/>
      <c r="AI17" s="651"/>
      <c r="AJ17" s="651"/>
      <c r="AK17" s="651"/>
      <c r="AL17" s="652">
        <v>0</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131</v>
      </c>
      <c r="BH17" s="648"/>
      <c r="BI17" s="648"/>
      <c r="BJ17" s="648"/>
      <c r="BK17" s="648"/>
      <c r="BL17" s="648"/>
      <c r="BM17" s="648"/>
      <c r="BN17" s="649"/>
      <c r="BO17" s="650" t="s">
        <v>225</v>
      </c>
      <c r="BP17" s="650"/>
      <c r="BQ17" s="650"/>
      <c r="BR17" s="650"/>
      <c r="BS17" s="656" t="s">
        <v>131</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262379</v>
      </c>
      <c r="CS17" s="648"/>
      <c r="CT17" s="648"/>
      <c r="CU17" s="648"/>
      <c r="CV17" s="648"/>
      <c r="CW17" s="648"/>
      <c r="CX17" s="648"/>
      <c r="CY17" s="649"/>
      <c r="CZ17" s="650">
        <v>7.8</v>
      </c>
      <c r="DA17" s="650"/>
      <c r="DB17" s="650"/>
      <c r="DC17" s="650"/>
      <c r="DD17" s="656" t="s">
        <v>131</v>
      </c>
      <c r="DE17" s="648"/>
      <c r="DF17" s="648"/>
      <c r="DG17" s="648"/>
      <c r="DH17" s="648"/>
      <c r="DI17" s="648"/>
      <c r="DJ17" s="648"/>
      <c r="DK17" s="648"/>
      <c r="DL17" s="648"/>
      <c r="DM17" s="648"/>
      <c r="DN17" s="648"/>
      <c r="DO17" s="648"/>
      <c r="DP17" s="649"/>
      <c r="DQ17" s="656">
        <v>262379</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1785</v>
      </c>
      <c r="S18" s="648"/>
      <c r="T18" s="648"/>
      <c r="U18" s="648"/>
      <c r="V18" s="648"/>
      <c r="W18" s="648"/>
      <c r="X18" s="648"/>
      <c r="Y18" s="649"/>
      <c r="Z18" s="650">
        <v>0</v>
      </c>
      <c r="AA18" s="650"/>
      <c r="AB18" s="650"/>
      <c r="AC18" s="650"/>
      <c r="AD18" s="651">
        <v>1785</v>
      </c>
      <c r="AE18" s="651"/>
      <c r="AF18" s="651"/>
      <c r="AG18" s="651"/>
      <c r="AH18" s="651"/>
      <c r="AI18" s="651"/>
      <c r="AJ18" s="651"/>
      <c r="AK18" s="651"/>
      <c r="AL18" s="652">
        <v>0.1</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225</v>
      </c>
      <c r="BH18" s="648"/>
      <c r="BI18" s="648"/>
      <c r="BJ18" s="648"/>
      <c r="BK18" s="648"/>
      <c r="BL18" s="648"/>
      <c r="BM18" s="648"/>
      <c r="BN18" s="649"/>
      <c r="BO18" s="650" t="s">
        <v>131</v>
      </c>
      <c r="BP18" s="650"/>
      <c r="BQ18" s="650"/>
      <c r="BR18" s="650"/>
      <c r="BS18" s="656" t="s">
        <v>131</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225</v>
      </c>
      <c r="CS18" s="648"/>
      <c r="CT18" s="648"/>
      <c r="CU18" s="648"/>
      <c r="CV18" s="648"/>
      <c r="CW18" s="648"/>
      <c r="CX18" s="648"/>
      <c r="CY18" s="649"/>
      <c r="CZ18" s="650" t="s">
        <v>131</v>
      </c>
      <c r="DA18" s="650"/>
      <c r="DB18" s="650"/>
      <c r="DC18" s="650"/>
      <c r="DD18" s="656" t="s">
        <v>131</v>
      </c>
      <c r="DE18" s="648"/>
      <c r="DF18" s="648"/>
      <c r="DG18" s="648"/>
      <c r="DH18" s="648"/>
      <c r="DI18" s="648"/>
      <c r="DJ18" s="648"/>
      <c r="DK18" s="648"/>
      <c r="DL18" s="648"/>
      <c r="DM18" s="648"/>
      <c r="DN18" s="648"/>
      <c r="DO18" s="648"/>
      <c r="DP18" s="649"/>
      <c r="DQ18" s="656" t="s">
        <v>131</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201</v>
      </c>
      <c r="S19" s="648"/>
      <c r="T19" s="648"/>
      <c r="U19" s="648"/>
      <c r="V19" s="648"/>
      <c r="W19" s="648"/>
      <c r="X19" s="648"/>
      <c r="Y19" s="649"/>
      <c r="Z19" s="650">
        <v>0</v>
      </c>
      <c r="AA19" s="650"/>
      <c r="AB19" s="650"/>
      <c r="AC19" s="650"/>
      <c r="AD19" s="651">
        <v>201</v>
      </c>
      <c r="AE19" s="651"/>
      <c r="AF19" s="651"/>
      <c r="AG19" s="651"/>
      <c r="AH19" s="651"/>
      <c r="AI19" s="651"/>
      <c r="AJ19" s="651"/>
      <c r="AK19" s="651"/>
      <c r="AL19" s="652">
        <v>0</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t="s">
        <v>131</v>
      </c>
      <c r="BH19" s="648"/>
      <c r="BI19" s="648"/>
      <c r="BJ19" s="648"/>
      <c r="BK19" s="648"/>
      <c r="BL19" s="648"/>
      <c r="BM19" s="648"/>
      <c r="BN19" s="649"/>
      <c r="BO19" s="650" t="s">
        <v>131</v>
      </c>
      <c r="BP19" s="650"/>
      <c r="BQ19" s="650"/>
      <c r="BR19" s="650"/>
      <c r="BS19" s="656" t="s">
        <v>225</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225</v>
      </c>
      <c r="CS19" s="648"/>
      <c r="CT19" s="648"/>
      <c r="CU19" s="648"/>
      <c r="CV19" s="648"/>
      <c r="CW19" s="648"/>
      <c r="CX19" s="648"/>
      <c r="CY19" s="649"/>
      <c r="CZ19" s="650" t="s">
        <v>131</v>
      </c>
      <c r="DA19" s="650"/>
      <c r="DB19" s="650"/>
      <c r="DC19" s="650"/>
      <c r="DD19" s="656" t="s">
        <v>131</v>
      </c>
      <c r="DE19" s="648"/>
      <c r="DF19" s="648"/>
      <c r="DG19" s="648"/>
      <c r="DH19" s="648"/>
      <c r="DI19" s="648"/>
      <c r="DJ19" s="648"/>
      <c r="DK19" s="648"/>
      <c r="DL19" s="648"/>
      <c r="DM19" s="648"/>
      <c r="DN19" s="648"/>
      <c r="DO19" s="648"/>
      <c r="DP19" s="649"/>
      <c r="DQ19" s="656" t="s">
        <v>225</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1319</v>
      </c>
      <c r="S20" s="648"/>
      <c r="T20" s="648"/>
      <c r="U20" s="648"/>
      <c r="V20" s="648"/>
      <c r="W20" s="648"/>
      <c r="X20" s="648"/>
      <c r="Y20" s="649"/>
      <c r="Z20" s="650">
        <v>0</v>
      </c>
      <c r="AA20" s="650"/>
      <c r="AB20" s="650"/>
      <c r="AC20" s="650"/>
      <c r="AD20" s="651">
        <v>1319</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t="s">
        <v>131</v>
      </c>
      <c r="BH20" s="648"/>
      <c r="BI20" s="648"/>
      <c r="BJ20" s="648"/>
      <c r="BK20" s="648"/>
      <c r="BL20" s="648"/>
      <c r="BM20" s="648"/>
      <c r="BN20" s="649"/>
      <c r="BO20" s="650" t="s">
        <v>131</v>
      </c>
      <c r="BP20" s="650"/>
      <c r="BQ20" s="650"/>
      <c r="BR20" s="650"/>
      <c r="BS20" s="656" t="s">
        <v>225</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3374448</v>
      </c>
      <c r="CS20" s="648"/>
      <c r="CT20" s="648"/>
      <c r="CU20" s="648"/>
      <c r="CV20" s="648"/>
      <c r="CW20" s="648"/>
      <c r="CX20" s="648"/>
      <c r="CY20" s="649"/>
      <c r="CZ20" s="650">
        <v>100</v>
      </c>
      <c r="DA20" s="650"/>
      <c r="DB20" s="650"/>
      <c r="DC20" s="650"/>
      <c r="DD20" s="656">
        <v>443658</v>
      </c>
      <c r="DE20" s="648"/>
      <c r="DF20" s="648"/>
      <c r="DG20" s="648"/>
      <c r="DH20" s="648"/>
      <c r="DI20" s="648"/>
      <c r="DJ20" s="648"/>
      <c r="DK20" s="648"/>
      <c r="DL20" s="648"/>
      <c r="DM20" s="648"/>
      <c r="DN20" s="648"/>
      <c r="DO20" s="648"/>
      <c r="DP20" s="649"/>
      <c r="DQ20" s="656">
        <v>2206640</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265</v>
      </c>
      <c r="S21" s="648"/>
      <c r="T21" s="648"/>
      <c r="U21" s="648"/>
      <c r="V21" s="648"/>
      <c r="W21" s="648"/>
      <c r="X21" s="648"/>
      <c r="Y21" s="649"/>
      <c r="Z21" s="650">
        <v>0</v>
      </c>
      <c r="AA21" s="650"/>
      <c r="AB21" s="650"/>
      <c r="AC21" s="650"/>
      <c r="AD21" s="651">
        <v>265</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t="s">
        <v>225</v>
      </c>
      <c r="BH21" s="648"/>
      <c r="BI21" s="648"/>
      <c r="BJ21" s="648"/>
      <c r="BK21" s="648"/>
      <c r="BL21" s="648"/>
      <c r="BM21" s="648"/>
      <c r="BN21" s="649"/>
      <c r="BO21" s="650" t="s">
        <v>131</v>
      </c>
      <c r="BP21" s="650"/>
      <c r="BQ21" s="650"/>
      <c r="BR21" s="650"/>
      <c r="BS21" s="656" t="s">
        <v>131</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1615694</v>
      </c>
      <c r="S22" s="648"/>
      <c r="T22" s="648"/>
      <c r="U22" s="648"/>
      <c r="V22" s="648"/>
      <c r="W22" s="648"/>
      <c r="X22" s="648"/>
      <c r="Y22" s="649"/>
      <c r="Z22" s="650">
        <v>44.2</v>
      </c>
      <c r="AA22" s="650"/>
      <c r="AB22" s="650"/>
      <c r="AC22" s="650"/>
      <c r="AD22" s="651">
        <v>1484706</v>
      </c>
      <c r="AE22" s="651"/>
      <c r="AF22" s="651"/>
      <c r="AG22" s="651"/>
      <c r="AH22" s="651"/>
      <c r="AI22" s="651"/>
      <c r="AJ22" s="651"/>
      <c r="AK22" s="651"/>
      <c r="AL22" s="652">
        <v>79.3</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131</v>
      </c>
      <c r="BH22" s="648"/>
      <c r="BI22" s="648"/>
      <c r="BJ22" s="648"/>
      <c r="BK22" s="648"/>
      <c r="BL22" s="648"/>
      <c r="BM22" s="648"/>
      <c r="BN22" s="649"/>
      <c r="BO22" s="650" t="s">
        <v>131</v>
      </c>
      <c r="BP22" s="650"/>
      <c r="BQ22" s="650"/>
      <c r="BR22" s="650"/>
      <c r="BS22" s="656" t="s">
        <v>225</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1484706</v>
      </c>
      <c r="S23" s="648"/>
      <c r="T23" s="648"/>
      <c r="U23" s="648"/>
      <c r="V23" s="648"/>
      <c r="W23" s="648"/>
      <c r="X23" s="648"/>
      <c r="Y23" s="649"/>
      <c r="Z23" s="650">
        <v>40.6</v>
      </c>
      <c r="AA23" s="650"/>
      <c r="AB23" s="650"/>
      <c r="AC23" s="650"/>
      <c r="AD23" s="651">
        <v>1484706</v>
      </c>
      <c r="AE23" s="651"/>
      <c r="AF23" s="651"/>
      <c r="AG23" s="651"/>
      <c r="AH23" s="651"/>
      <c r="AI23" s="651"/>
      <c r="AJ23" s="651"/>
      <c r="AK23" s="651"/>
      <c r="AL23" s="652">
        <v>79.3</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t="s">
        <v>225</v>
      </c>
      <c r="BH23" s="648"/>
      <c r="BI23" s="648"/>
      <c r="BJ23" s="648"/>
      <c r="BK23" s="648"/>
      <c r="BL23" s="648"/>
      <c r="BM23" s="648"/>
      <c r="BN23" s="649"/>
      <c r="BO23" s="650" t="s">
        <v>131</v>
      </c>
      <c r="BP23" s="650"/>
      <c r="BQ23" s="650"/>
      <c r="BR23" s="650"/>
      <c r="BS23" s="656" t="s">
        <v>225</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130986</v>
      </c>
      <c r="S24" s="648"/>
      <c r="T24" s="648"/>
      <c r="U24" s="648"/>
      <c r="V24" s="648"/>
      <c r="W24" s="648"/>
      <c r="X24" s="648"/>
      <c r="Y24" s="649"/>
      <c r="Z24" s="650">
        <v>3.6</v>
      </c>
      <c r="AA24" s="650"/>
      <c r="AB24" s="650"/>
      <c r="AC24" s="650"/>
      <c r="AD24" s="651" t="s">
        <v>131</v>
      </c>
      <c r="AE24" s="651"/>
      <c r="AF24" s="651"/>
      <c r="AG24" s="651"/>
      <c r="AH24" s="651"/>
      <c r="AI24" s="651"/>
      <c r="AJ24" s="651"/>
      <c r="AK24" s="651"/>
      <c r="AL24" s="652" t="s">
        <v>131</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131</v>
      </c>
      <c r="BH24" s="648"/>
      <c r="BI24" s="648"/>
      <c r="BJ24" s="648"/>
      <c r="BK24" s="648"/>
      <c r="BL24" s="648"/>
      <c r="BM24" s="648"/>
      <c r="BN24" s="649"/>
      <c r="BO24" s="650" t="s">
        <v>131</v>
      </c>
      <c r="BP24" s="650"/>
      <c r="BQ24" s="650"/>
      <c r="BR24" s="650"/>
      <c r="BS24" s="656" t="s">
        <v>225</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1028313</v>
      </c>
      <c r="CS24" s="637"/>
      <c r="CT24" s="637"/>
      <c r="CU24" s="637"/>
      <c r="CV24" s="637"/>
      <c r="CW24" s="637"/>
      <c r="CX24" s="637"/>
      <c r="CY24" s="638"/>
      <c r="CZ24" s="641">
        <v>30.5</v>
      </c>
      <c r="DA24" s="642"/>
      <c r="DB24" s="642"/>
      <c r="DC24" s="661"/>
      <c r="DD24" s="686">
        <v>846519</v>
      </c>
      <c r="DE24" s="637"/>
      <c r="DF24" s="637"/>
      <c r="DG24" s="637"/>
      <c r="DH24" s="637"/>
      <c r="DI24" s="637"/>
      <c r="DJ24" s="637"/>
      <c r="DK24" s="638"/>
      <c r="DL24" s="686">
        <v>844635</v>
      </c>
      <c r="DM24" s="637"/>
      <c r="DN24" s="637"/>
      <c r="DO24" s="637"/>
      <c r="DP24" s="637"/>
      <c r="DQ24" s="637"/>
      <c r="DR24" s="637"/>
      <c r="DS24" s="637"/>
      <c r="DT24" s="637"/>
      <c r="DU24" s="637"/>
      <c r="DV24" s="638"/>
      <c r="DW24" s="641">
        <v>44</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v>2</v>
      </c>
      <c r="S25" s="648"/>
      <c r="T25" s="648"/>
      <c r="U25" s="648"/>
      <c r="V25" s="648"/>
      <c r="W25" s="648"/>
      <c r="X25" s="648"/>
      <c r="Y25" s="649"/>
      <c r="Z25" s="650">
        <v>0</v>
      </c>
      <c r="AA25" s="650"/>
      <c r="AB25" s="650"/>
      <c r="AC25" s="650"/>
      <c r="AD25" s="651" t="s">
        <v>131</v>
      </c>
      <c r="AE25" s="651"/>
      <c r="AF25" s="651"/>
      <c r="AG25" s="651"/>
      <c r="AH25" s="651"/>
      <c r="AI25" s="651"/>
      <c r="AJ25" s="651"/>
      <c r="AK25" s="651"/>
      <c r="AL25" s="652" t="s">
        <v>225</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225</v>
      </c>
      <c r="BH25" s="648"/>
      <c r="BI25" s="648"/>
      <c r="BJ25" s="648"/>
      <c r="BK25" s="648"/>
      <c r="BL25" s="648"/>
      <c r="BM25" s="648"/>
      <c r="BN25" s="649"/>
      <c r="BO25" s="650" t="s">
        <v>225</v>
      </c>
      <c r="BP25" s="650"/>
      <c r="BQ25" s="650"/>
      <c r="BR25" s="650"/>
      <c r="BS25" s="656" t="s">
        <v>131</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583544</v>
      </c>
      <c r="CS25" s="683"/>
      <c r="CT25" s="683"/>
      <c r="CU25" s="683"/>
      <c r="CV25" s="683"/>
      <c r="CW25" s="683"/>
      <c r="CX25" s="683"/>
      <c r="CY25" s="684"/>
      <c r="CZ25" s="652">
        <v>17.3</v>
      </c>
      <c r="DA25" s="681"/>
      <c r="DB25" s="681"/>
      <c r="DC25" s="685"/>
      <c r="DD25" s="656">
        <v>544142</v>
      </c>
      <c r="DE25" s="683"/>
      <c r="DF25" s="683"/>
      <c r="DG25" s="683"/>
      <c r="DH25" s="683"/>
      <c r="DI25" s="683"/>
      <c r="DJ25" s="683"/>
      <c r="DK25" s="684"/>
      <c r="DL25" s="656">
        <v>542258</v>
      </c>
      <c r="DM25" s="683"/>
      <c r="DN25" s="683"/>
      <c r="DO25" s="683"/>
      <c r="DP25" s="683"/>
      <c r="DQ25" s="683"/>
      <c r="DR25" s="683"/>
      <c r="DS25" s="683"/>
      <c r="DT25" s="683"/>
      <c r="DU25" s="683"/>
      <c r="DV25" s="684"/>
      <c r="DW25" s="652">
        <v>28.3</v>
      </c>
      <c r="DX25" s="681"/>
      <c r="DY25" s="681"/>
      <c r="DZ25" s="681"/>
      <c r="EA25" s="681"/>
      <c r="EB25" s="681"/>
      <c r="EC25" s="682"/>
    </row>
    <row r="26" spans="2:133" ht="11.25" customHeight="1" x14ac:dyDescent="0.15">
      <c r="B26" s="644" t="s">
        <v>292</v>
      </c>
      <c r="C26" s="645"/>
      <c r="D26" s="645"/>
      <c r="E26" s="645"/>
      <c r="F26" s="645"/>
      <c r="G26" s="645"/>
      <c r="H26" s="645"/>
      <c r="I26" s="645"/>
      <c r="J26" s="645"/>
      <c r="K26" s="645"/>
      <c r="L26" s="645"/>
      <c r="M26" s="645"/>
      <c r="N26" s="645"/>
      <c r="O26" s="645"/>
      <c r="P26" s="645"/>
      <c r="Q26" s="646"/>
      <c r="R26" s="647">
        <v>1993231</v>
      </c>
      <c r="S26" s="648"/>
      <c r="T26" s="648"/>
      <c r="U26" s="648"/>
      <c r="V26" s="648"/>
      <c r="W26" s="648"/>
      <c r="X26" s="648"/>
      <c r="Y26" s="649"/>
      <c r="Z26" s="650">
        <v>54.5</v>
      </c>
      <c r="AA26" s="650"/>
      <c r="AB26" s="650"/>
      <c r="AC26" s="650"/>
      <c r="AD26" s="651">
        <v>1862243</v>
      </c>
      <c r="AE26" s="651"/>
      <c r="AF26" s="651"/>
      <c r="AG26" s="651"/>
      <c r="AH26" s="651"/>
      <c r="AI26" s="651"/>
      <c r="AJ26" s="651"/>
      <c r="AK26" s="651"/>
      <c r="AL26" s="652">
        <v>99.5</v>
      </c>
      <c r="AM26" s="653"/>
      <c r="AN26" s="653"/>
      <c r="AO26" s="654"/>
      <c r="AP26" s="666" t="s">
        <v>293</v>
      </c>
      <c r="AQ26" s="696"/>
      <c r="AR26" s="696"/>
      <c r="AS26" s="696"/>
      <c r="AT26" s="696"/>
      <c r="AU26" s="696"/>
      <c r="AV26" s="696"/>
      <c r="AW26" s="696"/>
      <c r="AX26" s="696"/>
      <c r="AY26" s="696"/>
      <c r="AZ26" s="696"/>
      <c r="BA26" s="696"/>
      <c r="BB26" s="696"/>
      <c r="BC26" s="696"/>
      <c r="BD26" s="696"/>
      <c r="BE26" s="696"/>
      <c r="BF26" s="668"/>
      <c r="BG26" s="647" t="s">
        <v>131</v>
      </c>
      <c r="BH26" s="648"/>
      <c r="BI26" s="648"/>
      <c r="BJ26" s="648"/>
      <c r="BK26" s="648"/>
      <c r="BL26" s="648"/>
      <c r="BM26" s="648"/>
      <c r="BN26" s="649"/>
      <c r="BO26" s="650" t="s">
        <v>131</v>
      </c>
      <c r="BP26" s="650"/>
      <c r="BQ26" s="650"/>
      <c r="BR26" s="650"/>
      <c r="BS26" s="656" t="s">
        <v>131</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337794</v>
      </c>
      <c r="CS26" s="648"/>
      <c r="CT26" s="648"/>
      <c r="CU26" s="648"/>
      <c r="CV26" s="648"/>
      <c r="CW26" s="648"/>
      <c r="CX26" s="648"/>
      <c r="CY26" s="649"/>
      <c r="CZ26" s="652">
        <v>10</v>
      </c>
      <c r="DA26" s="681"/>
      <c r="DB26" s="681"/>
      <c r="DC26" s="685"/>
      <c r="DD26" s="656">
        <v>321687</v>
      </c>
      <c r="DE26" s="648"/>
      <c r="DF26" s="648"/>
      <c r="DG26" s="648"/>
      <c r="DH26" s="648"/>
      <c r="DI26" s="648"/>
      <c r="DJ26" s="648"/>
      <c r="DK26" s="649"/>
      <c r="DL26" s="656" t="s">
        <v>225</v>
      </c>
      <c r="DM26" s="648"/>
      <c r="DN26" s="648"/>
      <c r="DO26" s="648"/>
      <c r="DP26" s="648"/>
      <c r="DQ26" s="648"/>
      <c r="DR26" s="648"/>
      <c r="DS26" s="648"/>
      <c r="DT26" s="648"/>
      <c r="DU26" s="648"/>
      <c r="DV26" s="649"/>
      <c r="DW26" s="652" t="s">
        <v>225</v>
      </c>
      <c r="DX26" s="681"/>
      <c r="DY26" s="681"/>
      <c r="DZ26" s="681"/>
      <c r="EA26" s="681"/>
      <c r="EB26" s="681"/>
      <c r="EC26" s="682"/>
    </row>
    <row r="27" spans="2:133" ht="11.25" customHeight="1" x14ac:dyDescent="0.15">
      <c r="B27" s="644" t="s">
        <v>295</v>
      </c>
      <c r="C27" s="645"/>
      <c r="D27" s="645"/>
      <c r="E27" s="645"/>
      <c r="F27" s="645"/>
      <c r="G27" s="645"/>
      <c r="H27" s="645"/>
      <c r="I27" s="645"/>
      <c r="J27" s="645"/>
      <c r="K27" s="645"/>
      <c r="L27" s="645"/>
      <c r="M27" s="645"/>
      <c r="N27" s="645"/>
      <c r="O27" s="645"/>
      <c r="P27" s="645"/>
      <c r="Q27" s="646"/>
      <c r="R27" s="647">
        <v>586</v>
      </c>
      <c r="S27" s="648"/>
      <c r="T27" s="648"/>
      <c r="U27" s="648"/>
      <c r="V27" s="648"/>
      <c r="W27" s="648"/>
      <c r="X27" s="648"/>
      <c r="Y27" s="649"/>
      <c r="Z27" s="650">
        <v>0</v>
      </c>
      <c r="AA27" s="650"/>
      <c r="AB27" s="650"/>
      <c r="AC27" s="650"/>
      <c r="AD27" s="651">
        <v>586</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263293</v>
      </c>
      <c r="BH27" s="648"/>
      <c r="BI27" s="648"/>
      <c r="BJ27" s="648"/>
      <c r="BK27" s="648"/>
      <c r="BL27" s="648"/>
      <c r="BM27" s="648"/>
      <c r="BN27" s="649"/>
      <c r="BO27" s="650">
        <v>100</v>
      </c>
      <c r="BP27" s="650"/>
      <c r="BQ27" s="650"/>
      <c r="BR27" s="650"/>
      <c r="BS27" s="656" t="s">
        <v>131</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182390</v>
      </c>
      <c r="CS27" s="683"/>
      <c r="CT27" s="683"/>
      <c r="CU27" s="683"/>
      <c r="CV27" s="683"/>
      <c r="CW27" s="683"/>
      <c r="CX27" s="683"/>
      <c r="CY27" s="684"/>
      <c r="CZ27" s="652">
        <v>5.4</v>
      </c>
      <c r="DA27" s="681"/>
      <c r="DB27" s="681"/>
      <c r="DC27" s="685"/>
      <c r="DD27" s="656">
        <v>39998</v>
      </c>
      <c r="DE27" s="683"/>
      <c r="DF27" s="683"/>
      <c r="DG27" s="683"/>
      <c r="DH27" s="683"/>
      <c r="DI27" s="683"/>
      <c r="DJ27" s="683"/>
      <c r="DK27" s="684"/>
      <c r="DL27" s="656">
        <v>39998</v>
      </c>
      <c r="DM27" s="683"/>
      <c r="DN27" s="683"/>
      <c r="DO27" s="683"/>
      <c r="DP27" s="683"/>
      <c r="DQ27" s="683"/>
      <c r="DR27" s="683"/>
      <c r="DS27" s="683"/>
      <c r="DT27" s="683"/>
      <c r="DU27" s="683"/>
      <c r="DV27" s="684"/>
      <c r="DW27" s="652">
        <v>2.1</v>
      </c>
      <c r="DX27" s="681"/>
      <c r="DY27" s="681"/>
      <c r="DZ27" s="681"/>
      <c r="EA27" s="681"/>
      <c r="EB27" s="681"/>
      <c r="EC27" s="682"/>
    </row>
    <row r="28" spans="2:133" ht="11.25" customHeight="1" x14ac:dyDescent="0.15">
      <c r="B28" s="644" t="s">
        <v>298</v>
      </c>
      <c r="C28" s="645"/>
      <c r="D28" s="645"/>
      <c r="E28" s="645"/>
      <c r="F28" s="645"/>
      <c r="G28" s="645"/>
      <c r="H28" s="645"/>
      <c r="I28" s="645"/>
      <c r="J28" s="645"/>
      <c r="K28" s="645"/>
      <c r="L28" s="645"/>
      <c r="M28" s="645"/>
      <c r="N28" s="645"/>
      <c r="O28" s="645"/>
      <c r="P28" s="645"/>
      <c r="Q28" s="646"/>
      <c r="R28" s="647">
        <v>628</v>
      </c>
      <c r="S28" s="648"/>
      <c r="T28" s="648"/>
      <c r="U28" s="648"/>
      <c r="V28" s="648"/>
      <c r="W28" s="648"/>
      <c r="X28" s="648"/>
      <c r="Y28" s="649"/>
      <c r="Z28" s="650">
        <v>0</v>
      </c>
      <c r="AA28" s="650"/>
      <c r="AB28" s="650"/>
      <c r="AC28" s="650"/>
      <c r="AD28" s="651" t="s">
        <v>131</v>
      </c>
      <c r="AE28" s="651"/>
      <c r="AF28" s="651"/>
      <c r="AG28" s="651"/>
      <c r="AH28" s="651"/>
      <c r="AI28" s="651"/>
      <c r="AJ28" s="651"/>
      <c r="AK28" s="651"/>
      <c r="AL28" s="652" t="s">
        <v>131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262379</v>
      </c>
      <c r="CS28" s="648"/>
      <c r="CT28" s="648"/>
      <c r="CU28" s="648"/>
      <c r="CV28" s="648"/>
      <c r="CW28" s="648"/>
      <c r="CX28" s="648"/>
      <c r="CY28" s="649"/>
      <c r="CZ28" s="652">
        <v>7.8</v>
      </c>
      <c r="DA28" s="681"/>
      <c r="DB28" s="681"/>
      <c r="DC28" s="685"/>
      <c r="DD28" s="656">
        <v>262379</v>
      </c>
      <c r="DE28" s="648"/>
      <c r="DF28" s="648"/>
      <c r="DG28" s="648"/>
      <c r="DH28" s="648"/>
      <c r="DI28" s="648"/>
      <c r="DJ28" s="648"/>
      <c r="DK28" s="649"/>
      <c r="DL28" s="656">
        <v>262379</v>
      </c>
      <c r="DM28" s="648"/>
      <c r="DN28" s="648"/>
      <c r="DO28" s="648"/>
      <c r="DP28" s="648"/>
      <c r="DQ28" s="648"/>
      <c r="DR28" s="648"/>
      <c r="DS28" s="648"/>
      <c r="DT28" s="648"/>
      <c r="DU28" s="648"/>
      <c r="DV28" s="649"/>
      <c r="DW28" s="652">
        <v>13.7</v>
      </c>
      <c r="DX28" s="681"/>
      <c r="DY28" s="681"/>
      <c r="DZ28" s="681"/>
      <c r="EA28" s="681"/>
      <c r="EB28" s="681"/>
      <c r="EC28" s="682"/>
    </row>
    <row r="29" spans="2:133" ht="11.25" customHeight="1" x14ac:dyDescent="0.15">
      <c r="B29" s="644" t="s">
        <v>300</v>
      </c>
      <c r="C29" s="645"/>
      <c r="D29" s="645"/>
      <c r="E29" s="645"/>
      <c r="F29" s="645"/>
      <c r="G29" s="645"/>
      <c r="H29" s="645"/>
      <c r="I29" s="645"/>
      <c r="J29" s="645"/>
      <c r="K29" s="645"/>
      <c r="L29" s="645"/>
      <c r="M29" s="645"/>
      <c r="N29" s="645"/>
      <c r="O29" s="645"/>
      <c r="P29" s="645"/>
      <c r="Q29" s="646"/>
      <c r="R29" s="647">
        <v>27326</v>
      </c>
      <c r="S29" s="648"/>
      <c r="T29" s="648"/>
      <c r="U29" s="648"/>
      <c r="V29" s="648"/>
      <c r="W29" s="648"/>
      <c r="X29" s="648"/>
      <c r="Y29" s="649"/>
      <c r="Z29" s="650">
        <v>0.7</v>
      </c>
      <c r="AA29" s="650"/>
      <c r="AB29" s="650"/>
      <c r="AC29" s="650"/>
      <c r="AD29" s="651" t="s">
        <v>131</v>
      </c>
      <c r="AE29" s="651"/>
      <c r="AF29" s="651"/>
      <c r="AG29" s="651"/>
      <c r="AH29" s="651"/>
      <c r="AI29" s="651"/>
      <c r="AJ29" s="651"/>
      <c r="AK29" s="651"/>
      <c r="AL29" s="652" t="s">
        <v>131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301</v>
      </c>
      <c r="CE29" s="688"/>
      <c r="CF29" s="662" t="s">
        <v>70</v>
      </c>
      <c r="CG29" s="663"/>
      <c r="CH29" s="663"/>
      <c r="CI29" s="663"/>
      <c r="CJ29" s="663"/>
      <c r="CK29" s="663"/>
      <c r="CL29" s="663"/>
      <c r="CM29" s="663"/>
      <c r="CN29" s="663"/>
      <c r="CO29" s="663"/>
      <c r="CP29" s="663"/>
      <c r="CQ29" s="664"/>
      <c r="CR29" s="647">
        <v>262379</v>
      </c>
      <c r="CS29" s="683"/>
      <c r="CT29" s="683"/>
      <c r="CU29" s="683"/>
      <c r="CV29" s="683"/>
      <c r="CW29" s="683"/>
      <c r="CX29" s="683"/>
      <c r="CY29" s="684"/>
      <c r="CZ29" s="652">
        <v>7.8</v>
      </c>
      <c r="DA29" s="681"/>
      <c r="DB29" s="681"/>
      <c r="DC29" s="685"/>
      <c r="DD29" s="656">
        <v>262379</v>
      </c>
      <c r="DE29" s="683"/>
      <c r="DF29" s="683"/>
      <c r="DG29" s="683"/>
      <c r="DH29" s="683"/>
      <c r="DI29" s="683"/>
      <c r="DJ29" s="683"/>
      <c r="DK29" s="684"/>
      <c r="DL29" s="656">
        <v>262379</v>
      </c>
      <c r="DM29" s="683"/>
      <c r="DN29" s="683"/>
      <c r="DO29" s="683"/>
      <c r="DP29" s="683"/>
      <c r="DQ29" s="683"/>
      <c r="DR29" s="683"/>
      <c r="DS29" s="683"/>
      <c r="DT29" s="683"/>
      <c r="DU29" s="683"/>
      <c r="DV29" s="684"/>
      <c r="DW29" s="652">
        <v>13.7</v>
      </c>
      <c r="DX29" s="681"/>
      <c r="DY29" s="681"/>
      <c r="DZ29" s="681"/>
      <c r="EA29" s="681"/>
      <c r="EB29" s="681"/>
      <c r="EC29" s="682"/>
    </row>
    <row r="30" spans="2:133" ht="11.25" customHeight="1" x14ac:dyDescent="0.15">
      <c r="B30" s="644" t="s">
        <v>302</v>
      </c>
      <c r="C30" s="645"/>
      <c r="D30" s="645"/>
      <c r="E30" s="645"/>
      <c r="F30" s="645"/>
      <c r="G30" s="645"/>
      <c r="H30" s="645"/>
      <c r="I30" s="645"/>
      <c r="J30" s="645"/>
      <c r="K30" s="645"/>
      <c r="L30" s="645"/>
      <c r="M30" s="645"/>
      <c r="N30" s="645"/>
      <c r="O30" s="645"/>
      <c r="P30" s="645"/>
      <c r="Q30" s="646"/>
      <c r="R30" s="647">
        <v>2597</v>
      </c>
      <c r="S30" s="648"/>
      <c r="T30" s="648"/>
      <c r="U30" s="648"/>
      <c r="V30" s="648"/>
      <c r="W30" s="648"/>
      <c r="X30" s="648"/>
      <c r="Y30" s="649"/>
      <c r="Z30" s="650">
        <v>0.1</v>
      </c>
      <c r="AA30" s="650"/>
      <c r="AB30" s="650"/>
      <c r="AC30" s="650"/>
      <c r="AD30" s="651" t="s">
        <v>131</v>
      </c>
      <c r="AE30" s="651"/>
      <c r="AF30" s="651"/>
      <c r="AG30" s="651"/>
      <c r="AH30" s="651"/>
      <c r="AI30" s="651"/>
      <c r="AJ30" s="651"/>
      <c r="AK30" s="651"/>
      <c r="AL30" s="652" t="s">
        <v>225</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303</v>
      </c>
      <c r="BH30" s="700"/>
      <c r="BI30" s="700"/>
      <c r="BJ30" s="700"/>
      <c r="BK30" s="700"/>
      <c r="BL30" s="700"/>
      <c r="BM30" s="700"/>
      <c r="BN30" s="700"/>
      <c r="BO30" s="700"/>
      <c r="BP30" s="700"/>
      <c r="BQ30" s="701"/>
      <c r="BR30" s="626" t="s">
        <v>304</v>
      </c>
      <c r="BS30" s="700"/>
      <c r="BT30" s="700"/>
      <c r="BU30" s="700"/>
      <c r="BV30" s="700"/>
      <c r="BW30" s="700"/>
      <c r="BX30" s="700"/>
      <c r="BY30" s="700"/>
      <c r="BZ30" s="700"/>
      <c r="CA30" s="700"/>
      <c r="CB30" s="701"/>
      <c r="CD30" s="689"/>
      <c r="CE30" s="690"/>
      <c r="CF30" s="662" t="s">
        <v>305</v>
      </c>
      <c r="CG30" s="663"/>
      <c r="CH30" s="663"/>
      <c r="CI30" s="663"/>
      <c r="CJ30" s="663"/>
      <c r="CK30" s="663"/>
      <c r="CL30" s="663"/>
      <c r="CM30" s="663"/>
      <c r="CN30" s="663"/>
      <c r="CO30" s="663"/>
      <c r="CP30" s="663"/>
      <c r="CQ30" s="664"/>
      <c r="CR30" s="647">
        <v>253302</v>
      </c>
      <c r="CS30" s="648"/>
      <c r="CT30" s="648"/>
      <c r="CU30" s="648"/>
      <c r="CV30" s="648"/>
      <c r="CW30" s="648"/>
      <c r="CX30" s="648"/>
      <c r="CY30" s="649"/>
      <c r="CZ30" s="652">
        <v>7.5</v>
      </c>
      <c r="DA30" s="681"/>
      <c r="DB30" s="681"/>
      <c r="DC30" s="685"/>
      <c r="DD30" s="656">
        <v>253302</v>
      </c>
      <c r="DE30" s="648"/>
      <c r="DF30" s="648"/>
      <c r="DG30" s="648"/>
      <c r="DH30" s="648"/>
      <c r="DI30" s="648"/>
      <c r="DJ30" s="648"/>
      <c r="DK30" s="649"/>
      <c r="DL30" s="656">
        <v>253302</v>
      </c>
      <c r="DM30" s="648"/>
      <c r="DN30" s="648"/>
      <c r="DO30" s="648"/>
      <c r="DP30" s="648"/>
      <c r="DQ30" s="648"/>
      <c r="DR30" s="648"/>
      <c r="DS30" s="648"/>
      <c r="DT30" s="648"/>
      <c r="DU30" s="648"/>
      <c r="DV30" s="649"/>
      <c r="DW30" s="652">
        <v>13.2</v>
      </c>
      <c r="DX30" s="681"/>
      <c r="DY30" s="681"/>
      <c r="DZ30" s="681"/>
      <c r="EA30" s="681"/>
      <c r="EB30" s="681"/>
      <c r="EC30" s="682"/>
    </row>
    <row r="31" spans="2:133" ht="11.25" customHeight="1" x14ac:dyDescent="0.15">
      <c r="B31" s="644" t="s">
        <v>306</v>
      </c>
      <c r="C31" s="645"/>
      <c r="D31" s="645"/>
      <c r="E31" s="645"/>
      <c r="F31" s="645"/>
      <c r="G31" s="645"/>
      <c r="H31" s="645"/>
      <c r="I31" s="645"/>
      <c r="J31" s="645"/>
      <c r="K31" s="645"/>
      <c r="L31" s="645"/>
      <c r="M31" s="645"/>
      <c r="N31" s="645"/>
      <c r="O31" s="645"/>
      <c r="P31" s="645"/>
      <c r="Q31" s="646"/>
      <c r="R31" s="647">
        <v>706690</v>
      </c>
      <c r="S31" s="648"/>
      <c r="T31" s="648"/>
      <c r="U31" s="648"/>
      <c r="V31" s="648"/>
      <c r="W31" s="648"/>
      <c r="X31" s="648"/>
      <c r="Y31" s="649"/>
      <c r="Z31" s="650">
        <v>19.3</v>
      </c>
      <c r="AA31" s="650"/>
      <c r="AB31" s="650"/>
      <c r="AC31" s="650"/>
      <c r="AD31" s="651" t="s">
        <v>225</v>
      </c>
      <c r="AE31" s="651"/>
      <c r="AF31" s="651"/>
      <c r="AG31" s="651"/>
      <c r="AH31" s="651"/>
      <c r="AI31" s="651"/>
      <c r="AJ31" s="651"/>
      <c r="AK31" s="651"/>
      <c r="AL31" s="652" t="s">
        <v>225</v>
      </c>
      <c r="AM31" s="653"/>
      <c r="AN31" s="653"/>
      <c r="AO31" s="654"/>
      <c r="AP31" s="704" t="s">
        <v>307</v>
      </c>
      <c r="AQ31" s="705"/>
      <c r="AR31" s="705"/>
      <c r="AS31" s="705"/>
      <c r="AT31" s="710" t="s">
        <v>308</v>
      </c>
      <c r="AU31" s="231"/>
      <c r="AV31" s="231"/>
      <c r="AW31" s="231"/>
      <c r="AX31" s="633" t="s">
        <v>186</v>
      </c>
      <c r="AY31" s="634"/>
      <c r="AZ31" s="634"/>
      <c r="BA31" s="634"/>
      <c r="BB31" s="634"/>
      <c r="BC31" s="634"/>
      <c r="BD31" s="634"/>
      <c r="BE31" s="634"/>
      <c r="BF31" s="635"/>
      <c r="BG31" s="715">
        <v>99.2</v>
      </c>
      <c r="BH31" s="702"/>
      <c r="BI31" s="702"/>
      <c r="BJ31" s="702"/>
      <c r="BK31" s="702"/>
      <c r="BL31" s="702"/>
      <c r="BM31" s="642">
        <v>97</v>
      </c>
      <c r="BN31" s="702"/>
      <c r="BO31" s="702"/>
      <c r="BP31" s="702"/>
      <c r="BQ31" s="703"/>
      <c r="BR31" s="715">
        <v>99.1</v>
      </c>
      <c r="BS31" s="702"/>
      <c r="BT31" s="702"/>
      <c r="BU31" s="702"/>
      <c r="BV31" s="702"/>
      <c r="BW31" s="702"/>
      <c r="BX31" s="642">
        <v>96.3</v>
      </c>
      <c r="BY31" s="702"/>
      <c r="BZ31" s="702"/>
      <c r="CA31" s="702"/>
      <c r="CB31" s="703"/>
      <c r="CD31" s="689"/>
      <c r="CE31" s="690"/>
      <c r="CF31" s="662" t="s">
        <v>309</v>
      </c>
      <c r="CG31" s="663"/>
      <c r="CH31" s="663"/>
      <c r="CI31" s="663"/>
      <c r="CJ31" s="663"/>
      <c r="CK31" s="663"/>
      <c r="CL31" s="663"/>
      <c r="CM31" s="663"/>
      <c r="CN31" s="663"/>
      <c r="CO31" s="663"/>
      <c r="CP31" s="663"/>
      <c r="CQ31" s="664"/>
      <c r="CR31" s="647">
        <v>9077</v>
      </c>
      <c r="CS31" s="683"/>
      <c r="CT31" s="683"/>
      <c r="CU31" s="683"/>
      <c r="CV31" s="683"/>
      <c r="CW31" s="683"/>
      <c r="CX31" s="683"/>
      <c r="CY31" s="684"/>
      <c r="CZ31" s="652">
        <v>0.3</v>
      </c>
      <c r="DA31" s="681"/>
      <c r="DB31" s="681"/>
      <c r="DC31" s="685"/>
      <c r="DD31" s="656">
        <v>9077</v>
      </c>
      <c r="DE31" s="683"/>
      <c r="DF31" s="683"/>
      <c r="DG31" s="683"/>
      <c r="DH31" s="683"/>
      <c r="DI31" s="683"/>
      <c r="DJ31" s="683"/>
      <c r="DK31" s="684"/>
      <c r="DL31" s="656">
        <v>9077</v>
      </c>
      <c r="DM31" s="683"/>
      <c r="DN31" s="683"/>
      <c r="DO31" s="683"/>
      <c r="DP31" s="683"/>
      <c r="DQ31" s="683"/>
      <c r="DR31" s="683"/>
      <c r="DS31" s="683"/>
      <c r="DT31" s="683"/>
      <c r="DU31" s="683"/>
      <c r="DV31" s="684"/>
      <c r="DW31" s="652">
        <v>0.5</v>
      </c>
      <c r="DX31" s="681"/>
      <c r="DY31" s="681"/>
      <c r="DZ31" s="681"/>
      <c r="EA31" s="681"/>
      <c r="EB31" s="681"/>
      <c r="EC31" s="682"/>
    </row>
    <row r="32" spans="2:133" ht="11.25" customHeight="1" x14ac:dyDescent="0.15">
      <c r="B32" s="693" t="s">
        <v>310</v>
      </c>
      <c r="C32" s="694"/>
      <c r="D32" s="694"/>
      <c r="E32" s="694"/>
      <c r="F32" s="694"/>
      <c r="G32" s="694"/>
      <c r="H32" s="694"/>
      <c r="I32" s="694"/>
      <c r="J32" s="694"/>
      <c r="K32" s="694"/>
      <c r="L32" s="694"/>
      <c r="M32" s="694"/>
      <c r="N32" s="694"/>
      <c r="O32" s="694"/>
      <c r="P32" s="694"/>
      <c r="Q32" s="695"/>
      <c r="R32" s="647" t="s">
        <v>225</v>
      </c>
      <c r="S32" s="648"/>
      <c r="T32" s="648"/>
      <c r="U32" s="648"/>
      <c r="V32" s="648"/>
      <c r="W32" s="648"/>
      <c r="X32" s="648"/>
      <c r="Y32" s="649"/>
      <c r="Z32" s="650" t="s">
        <v>131</v>
      </c>
      <c r="AA32" s="650"/>
      <c r="AB32" s="650"/>
      <c r="AC32" s="650"/>
      <c r="AD32" s="651" t="s">
        <v>225</v>
      </c>
      <c r="AE32" s="651"/>
      <c r="AF32" s="651"/>
      <c r="AG32" s="651"/>
      <c r="AH32" s="651"/>
      <c r="AI32" s="651"/>
      <c r="AJ32" s="651"/>
      <c r="AK32" s="651"/>
      <c r="AL32" s="652" t="s">
        <v>225</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6">
        <v>99.3</v>
      </c>
      <c r="BH32" s="683"/>
      <c r="BI32" s="683"/>
      <c r="BJ32" s="683"/>
      <c r="BK32" s="683"/>
      <c r="BL32" s="683"/>
      <c r="BM32" s="653">
        <v>97.4</v>
      </c>
      <c r="BN32" s="713"/>
      <c r="BO32" s="713"/>
      <c r="BP32" s="713"/>
      <c r="BQ32" s="714"/>
      <c r="BR32" s="716">
        <v>99.5</v>
      </c>
      <c r="BS32" s="683"/>
      <c r="BT32" s="683"/>
      <c r="BU32" s="683"/>
      <c r="BV32" s="683"/>
      <c r="BW32" s="683"/>
      <c r="BX32" s="653">
        <v>97.7</v>
      </c>
      <c r="BY32" s="713"/>
      <c r="BZ32" s="713"/>
      <c r="CA32" s="713"/>
      <c r="CB32" s="714"/>
      <c r="CD32" s="691"/>
      <c r="CE32" s="692"/>
      <c r="CF32" s="662" t="s">
        <v>313</v>
      </c>
      <c r="CG32" s="663"/>
      <c r="CH32" s="663"/>
      <c r="CI32" s="663"/>
      <c r="CJ32" s="663"/>
      <c r="CK32" s="663"/>
      <c r="CL32" s="663"/>
      <c r="CM32" s="663"/>
      <c r="CN32" s="663"/>
      <c r="CO32" s="663"/>
      <c r="CP32" s="663"/>
      <c r="CQ32" s="664"/>
      <c r="CR32" s="647" t="s">
        <v>131</v>
      </c>
      <c r="CS32" s="648"/>
      <c r="CT32" s="648"/>
      <c r="CU32" s="648"/>
      <c r="CV32" s="648"/>
      <c r="CW32" s="648"/>
      <c r="CX32" s="648"/>
      <c r="CY32" s="649"/>
      <c r="CZ32" s="652" t="s">
        <v>131</v>
      </c>
      <c r="DA32" s="681"/>
      <c r="DB32" s="681"/>
      <c r="DC32" s="685"/>
      <c r="DD32" s="656" t="s">
        <v>131</v>
      </c>
      <c r="DE32" s="648"/>
      <c r="DF32" s="648"/>
      <c r="DG32" s="648"/>
      <c r="DH32" s="648"/>
      <c r="DI32" s="648"/>
      <c r="DJ32" s="648"/>
      <c r="DK32" s="649"/>
      <c r="DL32" s="656" t="s">
        <v>131</v>
      </c>
      <c r="DM32" s="648"/>
      <c r="DN32" s="648"/>
      <c r="DO32" s="648"/>
      <c r="DP32" s="648"/>
      <c r="DQ32" s="648"/>
      <c r="DR32" s="648"/>
      <c r="DS32" s="648"/>
      <c r="DT32" s="648"/>
      <c r="DU32" s="648"/>
      <c r="DV32" s="649"/>
      <c r="DW32" s="652" t="s">
        <v>225</v>
      </c>
      <c r="DX32" s="681"/>
      <c r="DY32" s="681"/>
      <c r="DZ32" s="681"/>
      <c r="EA32" s="681"/>
      <c r="EB32" s="681"/>
      <c r="EC32" s="682"/>
    </row>
    <row r="33" spans="2:133" ht="11.25" customHeight="1" x14ac:dyDescent="0.15">
      <c r="B33" s="644" t="s">
        <v>314</v>
      </c>
      <c r="C33" s="645"/>
      <c r="D33" s="645"/>
      <c r="E33" s="645"/>
      <c r="F33" s="645"/>
      <c r="G33" s="645"/>
      <c r="H33" s="645"/>
      <c r="I33" s="645"/>
      <c r="J33" s="645"/>
      <c r="K33" s="645"/>
      <c r="L33" s="645"/>
      <c r="M33" s="645"/>
      <c r="N33" s="645"/>
      <c r="O33" s="645"/>
      <c r="P33" s="645"/>
      <c r="Q33" s="646"/>
      <c r="R33" s="647">
        <v>170352</v>
      </c>
      <c r="S33" s="648"/>
      <c r="T33" s="648"/>
      <c r="U33" s="648"/>
      <c r="V33" s="648"/>
      <c r="W33" s="648"/>
      <c r="X33" s="648"/>
      <c r="Y33" s="649"/>
      <c r="Z33" s="650">
        <v>4.7</v>
      </c>
      <c r="AA33" s="650"/>
      <c r="AB33" s="650"/>
      <c r="AC33" s="650"/>
      <c r="AD33" s="651" t="s">
        <v>131</v>
      </c>
      <c r="AE33" s="651"/>
      <c r="AF33" s="651"/>
      <c r="AG33" s="651"/>
      <c r="AH33" s="651"/>
      <c r="AI33" s="651"/>
      <c r="AJ33" s="651"/>
      <c r="AK33" s="651"/>
      <c r="AL33" s="652" t="s">
        <v>131</v>
      </c>
      <c r="AM33" s="653"/>
      <c r="AN33" s="653"/>
      <c r="AO33" s="654"/>
      <c r="AP33" s="708"/>
      <c r="AQ33" s="709"/>
      <c r="AR33" s="709"/>
      <c r="AS33" s="709"/>
      <c r="AT33" s="712"/>
      <c r="AU33" s="232"/>
      <c r="AV33" s="232"/>
      <c r="AW33" s="232"/>
      <c r="AX33" s="697" t="s">
        <v>315</v>
      </c>
      <c r="AY33" s="698"/>
      <c r="AZ33" s="698"/>
      <c r="BA33" s="698"/>
      <c r="BB33" s="698"/>
      <c r="BC33" s="698"/>
      <c r="BD33" s="698"/>
      <c r="BE33" s="698"/>
      <c r="BF33" s="699"/>
      <c r="BG33" s="717">
        <v>99.1</v>
      </c>
      <c r="BH33" s="718"/>
      <c r="BI33" s="718"/>
      <c r="BJ33" s="718"/>
      <c r="BK33" s="718"/>
      <c r="BL33" s="718"/>
      <c r="BM33" s="719">
        <v>96.9</v>
      </c>
      <c r="BN33" s="718"/>
      <c r="BO33" s="718"/>
      <c r="BP33" s="718"/>
      <c r="BQ33" s="720"/>
      <c r="BR33" s="717">
        <v>98.8</v>
      </c>
      <c r="BS33" s="718"/>
      <c r="BT33" s="718"/>
      <c r="BU33" s="718"/>
      <c r="BV33" s="718"/>
      <c r="BW33" s="718"/>
      <c r="BX33" s="719">
        <v>95.7</v>
      </c>
      <c r="BY33" s="718"/>
      <c r="BZ33" s="718"/>
      <c r="CA33" s="718"/>
      <c r="CB33" s="720"/>
      <c r="CD33" s="662" t="s">
        <v>316</v>
      </c>
      <c r="CE33" s="663"/>
      <c r="CF33" s="663"/>
      <c r="CG33" s="663"/>
      <c r="CH33" s="663"/>
      <c r="CI33" s="663"/>
      <c r="CJ33" s="663"/>
      <c r="CK33" s="663"/>
      <c r="CL33" s="663"/>
      <c r="CM33" s="663"/>
      <c r="CN33" s="663"/>
      <c r="CO33" s="663"/>
      <c r="CP33" s="663"/>
      <c r="CQ33" s="664"/>
      <c r="CR33" s="647">
        <v>1880970</v>
      </c>
      <c r="CS33" s="683"/>
      <c r="CT33" s="683"/>
      <c r="CU33" s="683"/>
      <c r="CV33" s="683"/>
      <c r="CW33" s="683"/>
      <c r="CX33" s="683"/>
      <c r="CY33" s="684"/>
      <c r="CZ33" s="652">
        <v>55.7</v>
      </c>
      <c r="DA33" s="681"/>
      <c r="DB33" s="681"/>
      <c r="DC33" s="685"/>
      <c r="DD33" s="656">
        <v>1290518</v>
      </c>
      <c r="DE33" s="683"/>
      <c r="DF33" s="683"/>
      <c r="DG33" s="683"/>
      <c r="DH33" s="683"/>
      <c r="DI33" s="683"/>
      <c r="DJ33" s="683"/>
      <c r="DK33" s="684"/>
      <c r="DL33" s="656">
        <v>740720</v>
      </c>
      <c r="DM33" s="683"/>
      <c r="DN33" s="683"/>
      <c r="DO33" s="683"/>
      <c r="DP33" s="683"/>
      <c r="DQ33" s="683"/>
      <c r="DR33" s="683"/>
      <c r="DS33" s="683"/>
      <c r="DT33" s="683"/>
      <c r="DU33" s="683"/>
      <c r="DV33" s="684"/>
      <c r="DW33" s="652">
        <v>38.6</v>
      </c>
      <c r="DX33" s="681"/>
      <c r="DY33" s="681"/>
      <c r="DZ33" s="681"/>
      <c r="EA33" s="681"/>
      <c r="EB33" s="681"/>
      <c r="EC33" s="682"/>
    </row>
    <row r="34" spans="2:133" ht="11.25" customHeight="1" x14ac:dyDescent="0.15">
      <c r="B34" s="644" t="s">
        <v>317</v>
      </c>
      <c r="C34" s="645"/>
      <c r="D34" s="645"/>
      <c r="E34" s="645"/>
      <c r="F34" s="645"/>
      <c r="G34" s="645"/>
      <c r="H34" s="645"/>
      <c r="I34" s="645"/>
      <c r="J34" s="645"/>
      <c r="K34" s="645"/>
      <c r="L34" s="645"/>
      <c r="M34" s="645"/>
      <c r="N34" s="645"/>
      <c r="O34" s="645"/>
      <c r="P34" s="645"/>
      <c r="Q34" s="646"/>
      <c r="R34" s="647">
        <v>38535</v>
      </c>
      <c r="S34" s="648"/>
      <c r="T34" s="648"/>
      <c r="U34" s="648"/>
      <c r="V34" s="648"/>
      <c r="W34" s="648"/>
      <c r="X34" s="648"/>
      <c r="Y34" s="649"/>
      <c r="Z34" s="650">
        <v>1.1000000000000001</v>
      </c>
      <c r="AA34" s="650"/>
      <c r="AB34" s="650"/>
      <c r="AC34" s="650"/>
      <c r="AD34" s="651" t="s">
        <v>225</v>
      </c>
      <c r="AE34" s="651"/>
      <c r="AF34" s="651"/>
      <c r="AG34" s="651"/>
      <c r="AH34" s="651"/>
      <c r="AI34" s="651"/>
      <c r="AJ34" s="651"/>
      <c r="AK34" s="651"/>
      <c r="AL34" s="652" t="s">
        <v>131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484731</v>
      </c>
      <c r="CS34" s="648"/>
      <c r="CT34" s="648"/>
      <c r="CU34" s="648"/>
      <c r="CV34" s="648"/>
      <c r="CW34" s="648"/>
      <c r="CX34" s="648"/>
      <c r="CY34" s="649"/>
      <c r="CZ34" s="652">
        <v>14.4</v>
      </c>
      <c r="DA34" s="681"/>
      <c r="DB34" s="681"/>
      <c r="DC34" s="685"/>
      <c r="DD34" s="656">
        <v>375111</v>
      </c>
      <c r="DE34" s="648"/>
      <c r="DF34" s="648"/>
      <c r="DG34" s="648"/>
      <c r="DH34" s="648"/>
      <c r="DI34" s="648"/>
      <c r="DJ34" s="648"/>
      <c r="DK34" s="649"/>
      <c r="DL34" s="656">
        <v>318304</v>
      </c>
      <c r="DM34" s="648"/>
      <c r="DN34" s="648"/>
      <c r="DO34" s="648"/>
      <c r="DP34" s="648"/>
      <c r="DQ34" s="648"/>
      <c r="DR34" s="648"/>
      <c r="DS34" s="648"/>
      <c r="DT34" s="648"/>
      <c r="DU34" s="648"/>
      <c r="DV34" s="649"/>
      <c r="DW34" s="652">
        <v>16.600000000000001</v>
      </c>
      <c r="DX34" s="681"/>
      <c r="DY34" s="681"/>
      <c r="DZ34" s="681"/>
      <c r="EA34" s="681"/>
      <c r="EB34" s="681"/>
      <c r="EC34" s="682"/>
    </row>
    <row r="35" spans="2:133" ht="11.25" customHeight="1" x14ac:dyDescent="0.15">
      <c r="B35" s="644" t="s">
        <v>319</v>
      </c>
      <c r="C35" s="645"/>
      <c r="D35" s="645"/>
      <c r="E35" s="645"/>
      <c r="F35" s="645"/>
      <c r="G35" s="645"/>
      <c r="H35" s="645"/>
      <c r="I35" s="645"/>
      <c r="J35" s="645"/>
      <c r="K35" s="645"/>
      <c r="L35" s="645"/>
      <c r="M35" s="645"/>
      <c r="N35" s="645"/>
      <c r="O35" s="645"/>
      <c r="P35" s="645"/>
      <c r="Q35" s="646"/>
      <c r="R35" s="647">
        <v>61508</v>
      </c>
      <c r="S35" s="648"/>
      <c r="T35" s="648"/>
      <c r="U35" s="648"/>
      <c r="V35" s="648"/>
      <c r="W35" s="648"/>
      <c r="X35" s="648"/>
      <c r="Y35" s="649"/>
      <c r="Z35" s="650">
        <v>1.7</v>
      </c>
      <c r="AA35" s="650"/>
      <c r="AB35" s="650"/>
      <c r="AC35" s="650"/>
      <c r="AD35" s="651" t="s">
        <v>131</v>
      </c>
      <c r="AE35" s="651"/>
      <c r="AF35" s="651"/>
      <c r="AG35" s="651"/>
      <c r="AH35" s="651"/>
      <c r="AI35" s="651"/>
      <c r="AJ35" s="651"/>
      <c r="AK35" s="651"/>
      <c r="AL35" s="652" t="s">
        <v>225</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72167</v>
      </c>
      <c r="CS35" s="683"/>
      <c r="CT35" s="683"/>
      <c r="CU35" s="683"/>
      <c r="CV35" s="683"/>
      <c r="CW35" s="683"/>
      <c r="CX35" s="683"/>
      <c r="CY35" s="684"/>
      <c r="CZ35" s="652">
        <v>2.1</v>
      </c>
      <c r="DA35" s="681"/>
      <c r="DB35" s="681"/>
      <c r="DC35" s="685"/>
      <c r="DD35" s="656">
        <v>56526</v>
      </c>
      <c r="DE35" s="683"/>
      <c r="DF35" s="683"/>
      <c r="DG35" s="683"/>
      <c r="DH35" s="683"/>
      <c r="DI35" s="683"/>
      <c r="DJ35" s="683"/>
      <c r="DK35" s="684"/>
      <c r="DL35" s="656">
        <v>56526</v>
      </c>
      <c r="DM35" s="683"/>
      <c r="DN35" s="683"/>
      <c r="DO35" s="683"/>
      <c r="DP35" s="683"/>
      <c r="DQ35" s="683"/>
      <c r="DR35" s="683"/>
      <c r="DS35" s="683"/>
      <c r="DT35" s="683"/>
      <c r="DU35" s="683"/>
      <c r="DV35" s="684"/>
      <c r="DW35" s="652">
        <v>2.9</v>
      </c>
      <c r="DX35" s="681"/>
      <c r="DY35" s="681"/>
      <c r="DZ35" s="681"/>
      <c r="EA35" s="681"/>
      <c r="EB35" s="681"/>
      <c r="EC35" s="682"/>
    </row>
    <row r="36" spans="2:133" ht="11.25" customHeight="1" x14ac:dyDescent="0.15">
      <c r="B36" s="644" t="s">
        <v>323</v>
      </c>
      <c r="C36" s="645"/>
      <c r="D36" s="645"/>
      <c r="E36" s="645"/>
      <c r="F36" s="645"/>
      <c r="G36" s="645"/>
      <c r="H36" s="645"/>
      <c r="I36" s="645"/>
      <c r="J36" s="645"/>
      <c r="K36" s="645"/>
      <c r="L36" s="645"/>
      <c r="M36" s="645"/>
      <c r="N36" s="645"/>
      <c r="O36" s="645"/>
      <c r="P36" s="645"/>
      <c r="Q36" s="646"/>
      <c r="R36" s="647">
        <v>260614</v>
      </c>
      <c r="S36" s="648"/>
      <c r="T36" s="648"/>
      <c r="U36" s="648"/>
      <c r="V36" s="648"/>
      <c r="W36" s="648"/>
      <c r="X36" s="648"/>
      <c r="Y36" s="649"/>
      <c r="Z36" s="650">
        <v>7.1</v>
      </c>
      <c r="AA36" s="650"/>
      <c r="AB36" s="650"/>
      <c r="AC36" s="650"/>
      <c r="AD36" s="651" t="s">
        <v>225</v>
      </c>
      <c r="AE36" s="651"/>
      <c r="AF36" s="651"/>
      <c r="AG36" s="651"/>
      <c r="AH36" s="651"/>
      <c r="AI36" s="651"/>
      <c r="AJ36" s="651"/>
      <c r="AK36" s="651"/>
      <c r="AL36" s="652" t="s">
        <v>131</v>
      </c>
      <c r="AM36" s="653"/>
      <c r="AN36" s="653"/>
      <c r="AO36" s="654"/>
      <c r="AP36" s="235"/>
      <c r="AQ36" s="721" t="s">
        <v>324</v>
      </c>
      <c r="AR36" s="722"/>
      <c r="AS36" s="722"/>
      <c r="AT36" s="722"/>
      <c r="AU36" s="722"/>
      <c r="AV36" s="722"/>
      <c r="AW36" s="722"/>
      <c r="AX36" s="722"/>
      <c r="AY36" s="723"/>
      <c r="AZ36" s="636">
        <v>420830</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7823</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551821</v>
      </c>
      <c r="CS36" s="648"/>
      <c r="CT36" s="648"/>
      <c r="CU36" s="648"/>
      <c r="CV36" s="648"/>
      <c r="CW36" s="648"/>
      <c r="CX36" s="648"/>
      <c r="CY36" s="649"/>
      <c r="CZ36" s="652">
        <v>16.399999999999999</v>
      </c>
      <c r="DA36" s="681"/>
      <c r="DB36" s="681"/>
      <c r="DC36" s="685"/>
      <c r="DD36" s="656">
        <v>185929</v>
      </c>
      <c r="DE36" s="648"/>
      <c r="DF36" s="648"/>
      <c r="DG36" s="648"/>
      <c r="DH36" s="648"/>
      <c r="DI36" s="648"/>
      <c r="DJ36" s="648"/>
      <c r="DK36" s="649"/>
      <c r="DL36" s="656">
        <v>168369</v>
      </c>
      <c r="DM36" s="648"/>
      <c r="DN36" s="648"/>
      <c r="DO36" s="648"/>
      <c r="DP36" s="648"/>
      <c r="DQ36" s="648"/>
      <c r="DR36" s="648"/>
      <c r="DS36" s="648"/>
      <c r="DT36" s="648"/>
      <c r="DU36" s="648"/>
      <c r="DV36" s="649"/>
      <c r="DW36" s="652">
        <v>8.8000000000000007</v>
      </c>
      <c r="DX36" s="681"/>
      <c r="DY36" s="681"/>
      <c r="DZ36" s="681"/>
      <c r="EA36" s="681"/>
      <c r="EB36" s="681"/>
      <c r="EC36" s="682"/>
    </row>
    <row r="37" spans="2:133" ht="11.25" customHeight="1" x14ac:dyDescent="0.15">
      <c r="B37" s="644" t="s">
        <v>327</v>
      </c>
      <c r="C37" s="645"/>
      <c r="D37" s="645"/>
      <c r="E37" s="645"/>
      <c r="F37" s="645"/>
      <c r="G37" s="645"/>
      <c r="H37" s="645"/>
      <c r="I37" s="645"/>
      <c r="J37" s="645"/>
      <c r="K37" s="645"/>
      <c r="L37" s="645"/>
      <c r="M37" s="645"/>
      <c r="N37" s="645"/>
      <c r="O37" s="645"/>
      <c r="P37" s="645"/>
      <c r="Q37" s="646"/>
      <c r="R37" s="647">
        <v>53081</v>
      </c>
      <c r="S37" s="648"/>
      <c r="T37" s="648"/>
      <c r="U37" s="648"/>
      <c r="V37" s="648"/>
      <c r="W37" s="648"/>
      <c r="X37" s="648"/>
      <c r="Y37" s="649"/>
      <c r="Z37" s="650">
        <v>1.5</v>
      </c>
      <c r="AA37" s="650"/>
      <c r="AB37" s="650"/>
      <c r="AC37" s="650"/>
      <c r="AD37" s="651" t="s">
        <v>225</v>
      </c>
      <c r="AE37" s="651"/>
      <c r="AF37" s="651"/>
      <c r="AG37" s="651"/>
      <c r="AH37" s="651"/>
      <c r="AI37" s="651"/>
      <c r="AJ37" s="651"/>
      <c r="AK37" s="651"/>
      <c r="AL37" s="652" t="s">
        <v>225</v>
      </c>
      <c r="AM37" s="653"/>
      <c r="AN37" s="653"/>
      <c r="AO37" s="654"/>
      <c r="AQ37" s="725" t="s">
        <v>328</v>
      </c>
      <c r="AR37" s="726"/>
      <c r="AS37" s="726"/>
      <c r="AT37" s="726"/>
      <c r="AU37" s="726"/>
      <c r="AV37" s="726"/>
      <c r="AW37" s="726"/>
      <c r="AX37" s="726"/>
      <c r="AY37" s="727"/>
      <c r="AZ37" s="647">
        <v>146169</v>
      </c>
      <c r="BA37" s="648"/>
      <c r="BB37" s="648"/>
      <c r="BC37" s="648"/>
      <c r="BD37" s="683"/>
      <c r="BE37" s="683"/>
      <c r="BF37" s="714"/>
      <c r="BG37" s="662" t="s">
        <v>329</v>
      </c>
      <c r="BH37" s="663"/>
      <c r="BI37" s="663"/>
      <c r="BJ37" s="663"/>
      <c r="BK37" s="663"/>
      <c r="BL37" s="663"/>
      <c r="BM37" s="663"/>
      <c r="BN37" s="663"/>
      <c r="BO37" s="663"/>
      <c r="BP37" s="663"/>
      <c r="BQ37" s="663"/>
      <c r="BR37" s="663"/>
      <c r="BS37" s="663"/>
      <c r="BT37" s="663"/>
      <c r="BU37" s="664"/>
      <c r="BV37" s="647">
        <v>4240</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83095</v>
      </c>
      <c r="CS37" s="683"/>
      <c r="CT37" s="683"/>
      <c r="CU37" s="683"/>
      <c r="CV37" s="683"/>
      <c r="CW37" s="683"/>
      <c r="CX37" s="683"/>
      <c r="CY37" s="684"/>
      <c r="CZ37" s="652">
        <v>2.5</v>
      </c>
      <c r="DA37" s="681"/>
      <c r="DB37" s="681"/>
      <c r="DC37" s="685"/>
      <c r="DD37" s="656">
        <v>82650</v>
      </c>
      <c r="DE37" s="683"/>
      <c r="DF37" s="683"/>
      <c r="DG37" s="683"/>
      <c r="DH37" s="683"/>
      <c r="DI37" s="683"/>
      <c r="DJ37" s="683"/>
      <c r="DK37" s="684"/>
      <c r="DL37" s="656">
        <v>82650</v>
      </c>
      <c r="DM37" s="683"/>
      <c r="DN37" s="683"/>
      <c r="DO37" s="683"/>
      <c r="DP37" s="683"/>
      <c r="DQ37" s="683"/>
      <c r="DR37" s="683"/>
      <c r="DS37" s="683"/>
      <c r="DT37" s="683"/>
      <c r="DU37" s="683"/>
      <c r="DV37" s="684"/>
      <c r="DW37" s="652">
        <v>4.3</v>
      </c>
      <c r="DX37" s="681"/>
      <c r="DY37" s="681"/>
      <c r="DZ37" s="681"/>
      <c r="EA37" s="681"/>
      <c r="EB37" s="681"/>
      <c r="EC37" s="682"/>
    </row>
    <row r="38" spans="2:133" ht="11.25" customHeight="1" x14ac:dyDescent="0.15">
      <c r="B38" s="644" t="s">
        <v>331</v>
      </c>
      <c r="C38" s="645"/>
      <c r="D38" s="645"/>
      <c r="E38" s="645"/>
      <c r="F38" s="645"/>
      <c r="G38" s="645"/>
      <c r="H38" s="645"/>
      <c r="I38" s="645"/>
      <c r="J38" s="645"/>
      <c r="K38" s="645"/>
      <c r="L38" s="645"/>
      <c r="M38" s="645"/>
      <c r="N38" s="645"/>
      <c r="O38" s="645"/>
      <c r="P38" s="645"/>
      <c r="Q38" s="646"/>
      <c r="R38" s="647">
        <v>96232</v>
      </c>
      <c r="S38" s="648"/>
      <c r="T38" s="648"/>
      <c r="U38" s="648"/>
      <c r="V38" s="648"/>
      <c r="W38" s="648"/>
      <c r="X38" s="648"/>
      <c r="Y38" s="649"/>
      <c r="Z38" s="650">
        <v>2.6</v>
      </c>
      <c r="AA38" s="650"/>
      <c r="AB38" s="650"/>
      <c r="AC38" s="650"/>
      <c r="AD38" s="651">
        <v>8903</v>
      </c>
      <c r="AE38" s="651"/>
      <c r="AF38" s="651"/>
      <c r="AG38" s="651"/>
      <c r="AH38" s="651"/>
      <c r="AI38" s="651"/>
      <c r="AJ38" s="651"/>
      <c r="AK38" s="651"/>
      <c r="AL38" s="652">
        <v>0.5</v>
      </c>
      <c r="AM38" s="653"/>
      <c r="AN38" s="653"/>
      <c r="AO38" s="654"/>
      <c r="AQ38" s="725" t="s">
        <v>332</v>
      </c>
      <c r="AR38" s="726"/>
      <c r="AS38" s="726"/>
      <c r="AT38" s="726"/>
      <c r="AU38" s="726"/>
      <c r="AV38" s="726"/>
      <c r="AW38" s="726"/>
      <c r="AX38" s="726"/>
      <c r="AY38" s="727"/>
      <c r="AZ38" s="647">
        <v>24786</v>
      </c>
      <c r="BA38" s="648"/>
      <c r="BB38" s="648"/>
      <c r="BC38" s="648"/>
      <c r="BD38" s="683"/>
      <c r="BE38" s="683"/>
      <c r="BF38" s="714"/>
      <c r="BG38" s="662" t="s">
        <v>333</v>
      </c>
      <c r="BH38" s="663"/>
      <c r="BI38" s="663"/>
      <c r="BJ38" s="663"/>
      <c r="BK38" s="663"/>
      <c r="BL38" s="663"/>
      <c r="BM38" s="663"/>
      <c r="BN38" s="663"/>
      <c r="BO38" s="663"/>
      <c r="BP38" s="663"/>
      <c r="BQ38" s="663"/>
      <c r="BR38" s="663"/>
      <c r="BS38" s="663"/>
      <c r="BT38" s="663"/>
      <c r="BU38" s="664"/>
      <c r="BV38" s="647">
        <v>416</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420830</v>
      </c>
      <c r="CS38" s="648"/>
      <c r="CT38" s="648"/>
      <c r="CU38" s="648"/>
      <c r="CV38" s="648"/>
      <c r="CW38" s="648"/>
      <c r="CX38" s="648"/>
      <c r="CY38" s="649"/>
      <c r="CZ38" s="652">
        <v>12.5</v>
      </c>
      <c r="DA38" s="681"/>
      <c r="DB38" s="681"/>
      <c r="DC38" s="685"/>
      <c r="DD38" s="656">
        <v>384665</v>
      </c>
      <c r="DE38" s="648"/>
      <c r="DF38" s="648"/>
      <c r="DG38" s="648"/>
      <c r="DH38" s="648"/>
      <c r="DI38" s="648"/>
      <c r="DJ38" s="648"/>
      <c r="DK38" s="649"/>
      <c r="DL38" s="656">
        <v>193221</v>
      </c>
      <c r="DM38" s="648"/>
      <c r="DN38" s="648"/>
      <c r="DO38" s="648"/>
      <c r="DP38" s="648"/>
      <c r="DQ38" s="648"/>
      <c r="DR38" s="648"/>
      <c r="DS38" s="648"/>
      <c r="DT38" s="648"/>
      <c r="DU38" s="648"/>
      <c r="DV38" s="649"/>
      <c r="DW38" s="652">
        <v>10.1</v>
      </c>
      <c r="DX38" s="681"/>
      <c r="DY38" s="681"/>
      <c r="DZ38" s="681"/>
      <c r="EA38" s="681"/>
      <c r="EB38" s="681"/>
      <c r="EC38" s="682"/>
    </row>
    <row r="39" spans="2:133" ht="11.25" customHeight="1" x14ac:dyDescent="0.15">
      <c r="B39" s="644" t="s">
        <v>335</v>
      </c>
      <c r="C39" s="645"/>
      <c r="D39" s="645"/>
      <c r="E39" s="645"/>
      <c r="F39" s="645"/>
      <c r="G39" s="645"/>
      <c r="H39" s="645"/>
      <c r="I39" s="645"/>
      <c r="J39" s="645"/>
      <c r="K39" s="645"/>
      <c r="L39" s="645"/>
      <c r="M39" s="645"/>
      <c r="N39" s="645"/>
      <c r="O39" s="645"/>
      <c r="P39" s="645"/>
      <c r="Q39" s="646"/>
      <c r="R39" s="647">
        <v>245000</v>
      </c>
      <c r="S39" s="648"/>
      <c r="T39" s="648"/>
      <c r="U39" s="648"/>
      <c r="V39" s="648"/>
      <c r="W39" s="648"/>
      <c r="X39" s="648"/>
      <c r="Y39" s="649"/>
      <c r="Z39" s="650">
        <v>6.7</v>
      </c>
      <c r="AA39" s="650"/>
      <c r="AB39" s="650"/>
      <c r="AC39" s="650"/>
      <c r="AD39" s="651" t="s">
        <v>225</v>
      </c>
      <c r="AE39" s="651"/>
      <c r="AF39" s="651"/>
      <c r="AG39" s="651"/>
      <c r="AH39" s="651"/>
      <c r="AI39" s="651"/>
      <c r="AJ39" s="651"/>
      <c r="AK39" s="651"/>
      <c r="AL39" s="652" t="s">
        <v>131</v>
      </c>
      <c r="AM39" s="653"/>
      <c r="AN39" s="653"/>
      <c r="AO39" s="654"/>
      <c r="AQ39" s="725" t="s">
        <v>336</v>
      </c>
      <c r="AR39" s="726"/>
      <c r="AS39" s="726"/>
      <c r="AT39" s="726"/>
      <c r="AU39" s="726"/>
      <c r="AV39" s="726"/>
      <c r="AW39" s="726"/>
      <c r="AX39" s="726"/>
      <c r="AY39" s="727"/>
      <c r="AZ39" s="647" t="s">
        <v>131</v>
      </c>
      <c r="BA39" s="648"/>
      <c r="BB39" s="648"/>
      <c r="BC39" s="648"/>
      <c r="BD39" s="683"/>
      <c r="BE39" s="683"/>
      <c r="BF39" s="714"/>
      <c r="BG39" s="662" t="s">
        <v>337</v>
      </c>
      <c r="BH39" s="663"/>
      <c r="BI39" s="663"/>
      <c r="BJ39" s="663"/>
      <c r="BK39" s="663"/>
      <c r="BL39" s="663"/>
      <c r="BM39" s="663"/>
      <c r="BN39" s="663"/>
      <c r="BO39" s="663"/>
      <c r="BP39" s="663"/>
      <c r="BQ39" s="663"/>
      <c r="BR39" s="663"/>
      <c r="BS39" s="663"/>
      <c r="BT39" s="663"/>
      <c r="BU39" s="664"/>
      <c r="BV39" s="647">
        <v>712</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325121</v>
      </c>
      <c r="CS39" s="683"/>
      <c r="CT39" s="683"/>
      <c r="CU39" s="683"/>
      <c r="CV39" s="683"/>
      <c r="CW39" s="683"/>
      <c r="CX39" s="683"/>
      <c r="CY39" s="684"/>
      <c r="CZ39" s="652">
        <v>9.6</v>
      </c>
      <c r="DA39" s="681"/>
      <c r="DB39" s="681"/>
      <c r="DC39" s="685"/>
      <c r="DD39" s="656">
        <v>264537</v>
      </c>
      <c r="DE39" s="683"/>
      <c r="DF39" s="683"/>
      <c r="DG39" s="683"/>
      <c r="DH39" s="683"/>
      <c r="DI39" s="683"/>
      <c r="DJ39" s="683"/>
      <c r="DK39" s="684"/>
      <c r="DL39" s="656" t="s">
        <v>131</v>
      </c>
      <c r="DM39" s="683"/>
      <c r="DN39" s="683"/>
      <c r="DO39" s="683"/>
      <c r="DP39" s="683"/>
      <c r="DQ39" s="683"/>
      <c r="DR39" s="683"/>
      <c r="DS39" s="683"/>
      <c r="DT39" s="683"/>
      <c r="DU39" s="683"/>
      <c r="DV39" s="684"/>
      <c r="DW39" s="652" t="s">
        <v>225</v>
      </c>
      <c r="DX39" s="681"/>
      <c r="DY39" s="681"/>
      <c r="DZ39" s="681"/>
      <c r="EA39" s="681"/>
      <c r="EB39" s="681"/>
      <c r="EC39" s="682"/>
    </row>
    <row r="40" spans="2:133" ht="11.25" customHeight="1" x14ac:dyDescent="0.15">
      <c r="B40" s="644" t="s">
        <v>339</v>
      </c>
      <c r="C40" s="645"/>
      <c r="D40" s="645"/>
      <c r="E40" s="645"/>
      <c r="F40" s="645"/>
      <c r="G40" s="645"/>
      <c r="H40" s="645"/>
      <c r="I40" s="645"/>
      <c r="J40" s="645"/>
      <c r="K40" s="645"/>
      <c r="L40" s="645"/>
      <c r="M40" s="645"/>
      <c r="N40" s="645"/>
      <c r="O40" s="645"/>
      <c r="P40" s="645"/>
      <c r="Q40" s="646"/>
      <c r="R40" s="647" t="s">
        <v>225</v>
      </c>
      <c r="S40" s="648"/>
      <c r="T40" s="648"/>
      <c r="U40" s="648"/>
      <c r="V40" s="648"/>
      <c r="W40" s="648"/>
      <c r="X40" s="648"/>
      <c r="Y40" s="649"/>
      <c r="Z40" s="650" t="s">
        <v>131</v>
      </c>
      <c r="AA40" s="650"/>
      <c r="AB40" s="650"/>
      <c r="AC40" s="650"/>
      <c r="AD40" s="651" t="s">
        <v>131</v>
      </c>
      <c r="AE40" s="651"/>
      <c r="AF40" s="651"/>
      <c r="AG40" s="651"/>
      <c r="AH40" s="651"/>
      <c r="AI40" s="651"/>
      <c r="AJ40" s="651"/>
      <c r="AK40" s="651"/>
      <c r="AL40" s="652" t="s">
        <v>131</v>
      </c>
      <c r="AM40" s="653"/>
      <c r="AN40" s="653"/>
      <c r="AO40" s="654"/>
      <c r="AQ40" s="725" t="s">
        <v>340</v>
      </c>
      <c r="AR40" s="726"/>
      <c r="AS40" s="726"/>
      <c r="AT40" s="726"/>
      <c r="AU40" s="726"/>
      <c r="AV40" s="726"/>
      <c r="AW40" s="726"/>
      <c r="AX40" s="726"/>
      <c r="AY40" s="727"/>
      <c r="AZ40" s="647" t="s">
        <v>131</v>
      </c>
      <c r="BA40" s="648"/>
      <c r="BB40" s="648"/>
      <c r="BC40" s="648"/>
      <c r="BD40" s="683"/>
      <c r="BE40" s="683"/>
      <c r="BF40" s="714"/>
      <c r="BG40" s="734" t="s">
        <v>341</v>
      </c>
      <c r="BH40" s="735"/>
      <c r="BI40" s="735"/>
      <c r="BJ40" s="735"/>
      <c r="BK40" s="735"/>
      <c r="BL40" s="236"/>
      <c r="BM40" s="663" t="s">
        <v>342</v>
      </c>
      <c r="BN40" s="663"/>
      <c r="BO40" s="663"/>
      <c r="BP40" s="663"/>
      <c r="BQ40" s="663"/>
      <c r="BR40" s="663"/>
      <c r="BS40" s="663"/>
      <c r="BT40" s="663"/>
      <c r="BU40" s="664"/>
      <c r="BV40" s="647">
        <v>92</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26300</v>
      </c>
      <c r="CS40" s="648"/>
      <c r="CT40" s="648"/>
      <c r="CU40" s="648"/>
      <c r="CV40" s="648"/>
      <c r="CW40" s="648"/>
      <c r="CX40" s="648"/>
      <c r="CY40" s="649"/>
      <c r="CZ40" s="652">
        <v>0.8</v>
      </c>
      <c r="DA40" s="681"/>
      <c r="DB40" s="681"/>
      <c r="DC40" s="685"/>
      <c r="DD40" s="656">
        <v>23750</v>
      </c>
      <c r="DE40" s="648"/>
      <c r="DF40" s="648"/>
      <c r="DG40" s="648"/>
      <c r="DH40" s="648"/>
      <c r="DI40" s="648"/>
      <c r="DJ40" s="648"/>
      <c r="DK40" s="649"/>
      <c r="DL40" s="656">
        <v>4300</v>
      </c>
      <c r="DM40" s="648"/>
      <c r="DN40" s="648"/>
      <c r="DO40" s="648"/>
      <c r="DP40" s="648"/>
      <c r="DQ40" s="648"/>
      <c r="DR40" s="648"/>
      <c r="DS40" s="648"/>
      <c r="DT40" s="648"/>
      <c r="DU40" s="648"/>
      <c r="DV40" s="649"/>
      <c r="DW40" s="652">
        <v>0.2</v>
      </c>
      <c r="DX40" s="681"/>
      <c r="DY40" s="681"/>
      <c r="DZ40" s="681"/>
      <c r="EA40" s="681"/>
      <c r="EB40" s="681"/>
      <c r="EC40" s="682"/>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131</v>
      </c>
      <c r="S41" s="648"/>
      <c r="T41" s="648"/>
      <c r="U41" s="648"/>
      <c r="V41" s="648"/>
      <c r="W41" s="648"/>
      <c r="X41" s="648"/>
      <c r="Y41" s="649"/>
      <c r="Z41" s="650" t="s">
        <v>225</v>
      </c>
      <c r="AA41" s="650"/>
      <c r="AB41" s="650"/>
      <c r="AC41" s="650"/>
      <c r="AD41" s="651" t="s">
        <v>131</v>
      </c>
      <c r="AE41" s="651"/>
      <c r="AF41" s="651"/>
      <c r="AG41" s="651"/>
      <c r="AH41" s="651"/>
      <c r="AI41" s="651"/>
      <c r="AJ41" s="651"/>
      <c r="AK41" s="651"/>
      <c r="AL41" s="652" t="s">
        <v>131</v>
      </c>
      <c r="AM41" s="653"/>
      <c r="AN41" s="653"/>
      <c r="AO41" s="654"/>
      <c r="AQ41" s="725" t="s">
        <v>345</v>
      </c>
      <c r="AR41" s="726"/>
      <c r="AS41" s="726"/>
      <c r="AT41" s="726"/>
      <c r="AU41" s="726"/>
      <c r="AV41" s="726"/>
      <c r="AW41" s="726"/>
      <c r="AX41" s="726"/>
      <c r="AY41" s="727"/>
      <c r="AZ41" s="647">
        <v>86212</v>
      </c>
      <c r="BA41" s="648"/>
      <c r="BB41" s="648"/>
      <c r="BC41" s="648"/>
      <c r="BD41" s="683"/>
      <c r="BE41" s="683"/>
      <c r="BF41" s="714"/>
      <c r="BG41" s="734"/>
      <c r="BH41" s="735"/>
      <c r="BI41" s="735"/>
      <c r="BJ41" s="735"/>
      <c r="BK41" s="735"/>
      <c r="BL41" s="236"/>
      <c r="BM41" s="663" t="s">
        <v>346</v>
      </c>
      <c r="BN41" s="663"/>
      <c r="BO41" s="663"/>
      <c r="BP41" s="663"/>
      <c r="BQ41" s="663"/>
      <c r="BR41" s="663"/>
      <c r="BS41" s="663"/>
      <c r="BT41" s="663"/>
      <c r="BU41" s="664"/>
      <c r="BV41" s="647">
        <v>1</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225</v>
      </c>
      <c r="CS41" s="683"/>
      <c r="CT41" s="683"/>
      <c r="CU41" s="683"/>
      <c r="CV41" s="683"/>
      <c r="CW41" s="683"/>
      <c r="CX41" s="683"/>
      <c r="CY41" s="684"/>
      <c r="CZ41" s="652" t="s">
        <v>131</v>
      </c>
      <c r="DA41" s="681"/>
      <c r="DB41" s="681"/>
      <c r="DC41" s="685"/>
      <c r="DD41" s="656" t="s">
        <v>131</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348</v>
      </c>
      <c r="C42" s="645"/>
      <c r="D42" s="645"/>
      <c r="E42" s="645"/>
      <c r="F42" s="645"/>
      <c r="G42" s="645"/>
      <c r="H42" s="645"/>
      <c r="I42" s="645"/>
      <c r="J42" s="645"/>
      <c r="K42" s="645"/>
      <c r="L42" s="645"/>
      <c r="M42" s="645"/>
      <c r="N42" s="645"/>
      <c r="O42" s="645"/>
      <c r="P42" s="645"/>
      <c r="Q42" s="646"/>
      <c r="R42" s="647">
        <v>46000</v>
      </c>
      <c r="S42" s="648"/>
      <c r="T42" s="648"/>
      <c r="U42" s="648"/>
      <c r="V42" s="648"/>
      <c r="W42" s="648"/>
      <c r="X42" s="648"/>
      <c r="Y42" s="649"/>
      <c r="Z42" s="650">
        <v>1.3</v>
      </c>
      <c r="AA42" s="650"/>
      <c r="AB42" s="650"/>
      <c r="AC42" s="650"/>
      <c r="AD42" s="651" t="s">
        <v>225</v>
      </c>
      <c r="AE42" s="651"/>
      <c r="AF42" s="651"/>
      <c r="AG42" s="651"/>
      <c r="AH42" s="651"/>
      <c r="AI42" s="651"/>
      <c r="AJ42" s="651"/>
      <c r="AK42" s="651"/>
      <c r="AL42" s="652" t="s">
        <v>225</v>
      </c>
      <c r="AM42" s="653"/>
      <c r="AN42" s="653"/>
      <c r="AO42" s="654"/>
      <c r="AQ42" s="746" t="s">
        <v>349</v>
      </c>
      <c r="AR42" s="747"/>
      <c r="AS42" s="747"/>
      <c r="AT42" s="747"/>
      <c r="AU42" s="747"/>
      <c r="AV42" s="747"/>
      <c r="AW42" s="747"/>
      <c r="AX42" s="747"/>
      <c r="AY42" s="748"/>
      <c r="AZ42" s="738">
        <v>163663</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311</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465165</v>
      </c>
      <c r="CS42" s="648"/>
      <c r="CT42" s="648"/>
      <c r="CU42" s="648"/>
      <c r="CV42" s="648"/>
      <c r="CW42" s="648"/>
      <c r="CX42" s="648"/>
      <c r="CY42" s="649"/>
      <c r="CZ42" s="652">
        <v>13.8</v>
      </c>
      <c r="DA42" s="653"/>
      <c r="DB42" s="653"/>
      <c r="DC42" s="665"/>
      <c r="DD42" s="656">
        <v>69603</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352</v>
      </c>
      <c r="C43" s="698"/>
      <c r="D43" s="698"/>
      <c r="E43" s="698"/>
      <c r="F43" s="698"/>
      <c r="G43" s="698"/>
      <c r="H43" s="698"/>
      <c r="I43" s="698"/>
      <c r="J43" s="698"/>
      <c r="K43" s="698"/>
      <c r="L43" s="698"/>
      <c r="M43" s="698"/>
      <c r="N43" s="698"/>
      <c r="O43" s="698"/>
      <c r="P43" s="698"/>
      <c r="Q43" s="699"/>
      <c r="R43" s="738">
        <v>3656380</v>
      </c>
      <c r="S43" s="739"/>
      <c r="T43" s="739"/>
      <c r="U43" s="739"/>
      <c r="V43" s="739"/>
      <c r="W43" s="739"/>
      <c r="X43" s="739"/>
      <c r="Y43" s="740"/>
      <c r="Z43" s="741">
        <v>100</v>
      </c>
      <c r="AA43" s="741"/>
      <c r="AB43" s="741"/>
      <c r="AC43" s="741"/>
      <c r="AD43" s="742">
        <v>1871732</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2801</v>
      </c>
      <c r="CS43" s="683"/>
      <c r="CT43" s="683"/>
      <c r="CU43" s="683"/>
      <c r="CV43" s="683"/>
      <c r="CW43" s="683"/>
      <c r="CX43" s="683"/>
      <c r="CY43" s="684"/>
      <c r="CZ43" s="652">
        <v>0.1</v>
      </c>
      <c r="DA43" s="681"/>
      <c r="DB43" s="681"/>
      <c r="DC43" s="685"/>
      <c r="DD43" s="656">
        <v>2801</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354</v>
      </c>
      <c r="CG44" s="645"/>
      <c r="CH44" s="645"/>
      <c r="CI44" s="645"/>
      <c r="CJ44" s="645"/>
      <c r="CK44" s="645"/>
      <c r="CL44" s="645"/>
      <c r="CM44" s="645"/>
      <c r="CN44" s="645"/>
      <c r="CO44" s="645"/>
      <c r="CP44" s="645"/>
      <c r="CQ44" s="646"/>
      <c r="CR44" s="647">
        <v>443658</v>
      </c>
      <c r="CS44" s="648"/>
      <c r="CT44" s="648"/>
      <c r="CU44" s="648"/>
      <c r="CV44" s="648"/>
      <c r="CW44" s="648"/>
      <c r="CX44" s="648"/>
      <c r="CY44" s="649"/>
      <c r="CZ44" s="652">
        <v>13.1</v>
      </c>
      <c r="DA44" s="653"/>
      <c r="DB44" s="653"/>
      <c r="DC44" s="665"/>
      <c r="DD44" s="656">
        <v>54729</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255733</v>
      </c>
      <c r="CS45" s="683"/>
      <c r="CT45" s="683"/>
      <c r="CU45" s="683"/>
      <c r="CV45" s="683"/>
      <c r="CW45" s="683"/>
      <c r="CX45" s="683"/>
      <c r="CY45" s="684"/>
      <c r="CZ45" s="652">
        <v>7.6</v>
      </c>
      <c r="DA45" s="681"/>
      <c r="DB45" s="681"/>
      <c r="DC45" s="685"/>
      <c r="DD45" s="656">
        <v>12630</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183236</v>
      </c>
      <c r="CS46" s="648"/>
      <c r="CT46" s="648"/>
      <c r="CU46" s="648"/>
      <c r="CV46" s="648"/>
      <c r="CW46" s="648"/>
      <c r="CX46" s="648"/>
      <c r="CY46" s="649"/>
      <c r="CZ46" s="652">
        <v>5.4</v>
      </c>
      <c r="DA46" s="653"/>
      <c r="DB46" s="653"/>
      <c r="DC46" s="665"/>
      <c r="DD46" s="656">
        <v>37410</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21507</v>
      </c>
      <c r="CS47" s="683"/>
      <c r="CT47" s="683"/>
      <c r="CU47" s="683"/>
      <c r="CV47" s="683"/>
      <c r="CW47" s="683"/>
      <c r="CX47" s="683"/>
      <c r="CY47" s="684"/>
      <c r="CZ47" s="652">
        <v>0.6</v>
      </c>
      <c r="DA47" s="681"/>
      <c r="DB47" s="681"/>
      <c r="DC47" s="685"/>
      <c r="DD47" s="656">
        <v>14874</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225</v>
      </c>
      <c r="CS48" s="648"/>
      <c r="CT48" s="648"/>
      <c r="CU48" s="648"/>
      <c r="CV48" s="648"/>
      <c r="CW48" s="648"/>
      <c r="CX48" s="648"/>
      <c r="CY48" s="649"/>
      <c r="CZ48" s="652" t="s">
        <v>131</v>
      </c>
      <c r="DA48" s="653"/>
      <c r="DB48" s="653"/>
      <c r="DC48" s="665"/>
      <c r="DD48" s="656" t="s">
        <v>225</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362</v>
      </c>
      <c r="CE49" s="698"/>
      <c r="CF49" s="698"/>
      <c r="CG49" s="698"/>
      <c r="CH49" s="698"/>
      <c r="CI49" s="698"/>
      <c r="CJ49" s="698"/>
      <c r="CK49" s="698"/>
      <c r="CL49" s="698"/>
      <c r="CM49" s="698"/>
      <c r="CN49" s="698"/>
      <c r="CO49" s="698"/>
      <c r="CP49" s="698"/>
      <c r="CQ49" s="699"/>
      <c r="CR49" s="738">
        <v>3374448</v>
      </c>
      <c r="CS49" s="718"/>
      <c r="CT49" s="718"/>
      <c r="CU49" s="718"/>
      <c r="CV49" s="718"/>
      <c r="CW49" s="718"/>
      <c r="CX49" s="718"/>
      <c r="CY49" s="749"/>
      <c r="CZ49" s="743">
        <v>100</v>
      </c>
      <c r="DA49" s="750"/>
      <c r="DB49" s="750"/>
      <c r="DC49" s="751"/>
      <c r="DD49" s="752">
        <v>2206640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XuH4Fnn39M+i2UaFfGbjijLyqyc9rmdKF1kN3UA7jh/p8mauoGb0EPwlVZpjUpHsHZENL6LeMaAPvHwNNG3qiA==" saltValue="cYG6hAOqsfLWa+ObDI/tZ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0" zoomScale="68" zoomScaleNormal="68" zoomScaleSheetLayoutView="70" workbookViewId="0">
      <selection activeCell="AF88" sqref="AF88:AJ8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3656</v>
      </c>
      <c r="R7" s="783"/>
      <c r="S7" s="783"/>
      <c r="T7" s="783"/>
      <c r="U7" s="783"/>
      <c r="V7" s="783">
        <v>3374</v>
      </c>
      <c r="W7" s="783"/>
      <c r="X7" s="783"/>
      <c r="Y7" s="783"/>
      <c r="Z7" s="783"/>
      <c r="AA7" s="783">
        <v>282</v>
      </c>
      <c r="AB7" s="783"/>
      <c r="AC7" s="783"/>
      <c r="AD7" s="783"/>
      <c r="AE7" s="784"/>
      <c r="AF7" s="785">
        <v>160</v>
      </c>
      <c r="AG7" s="786"/>
      <c r="AH7" s="786"/>
      <c r="AI7" s="786"/>
      <c r="AJ7" s="787"/>
      <c r="AK7" s="822">
        <v>261</v>
      </c>
      <c r="AL7" s="823"/>
      <c r="AM7" s="823"/>
      <c r="AN7" s="823"/>
      <c r="AO7" s="823"/>
      <c r="AP7" s="823">
        <v>2792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601</v>
      </c>
      <c r="BT7" s="827"/>
      <c r="BU7" s="827"/>
      <c r="BV7" s="827"/>
      <c r="BW7" s="827"/>
      <c r="BX7" s="827"/>
      <c r="BY7" s="827"/>
      <c r="BZ7" s="827"/>
      <c r="CA7" s="827"/>
      <c r="CB7" s="827"/>
      <c r="CC7" s="827"/>
      <c r="CD7" s="827"/>
      <c r="CE7" s="827"/>
      <c r="CF7" s="827"/>
      <c r="CG7" s="828"/>
      <c r="CH7" s="819">
        <v>6</v>
      </c>
      <c r="CI7" s="820"/>
      <c r="CJ7" s="820"/>
      <c r="CK7" s="820"/>
      <c r="CL7" s="821"/>
      <c r="CM7" s="819">
        <v>12</v>
      </c>
      <c r="CN7" s="820"/>
      <c r="CO7" s="820"/>
      <c r="CP7" s="820"/>
      <c r="CQ7" s="821"/>
      <c r="CR7" s="819">
        <v>32</v>
      </c>
      <c r="CS7" s="820"/>
      <c r="CT7" s="820"/>
      <c r="CU7" s="820"/>
      <c r="CV7" s="821"/>
      <c r="CW7" s="819"/>
      <c r="CX7" s="820"/>
      <c r="CY7" s="820"/>
      <c r="CZ7" s="820"/>
      <c r="DA7" s="821"/>
      <c r="DB7" s="819">
        <v>18</v>
      </c>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387</v>
      </c>
      <c r="B23" s="838" t="s">
        <v>388</v>
      </c>
      <c r="C23" s="839"/>
      <c r="D23" s="839"/>
      <c r="E23" s="839"/>
      <c r="F23" s="839"/>
      <c r="G23" s="839"/>
      <c r="H23" s="839"/>
      <c r="I23" s="839"/>
      <c r="J23" s="839"/>
      <c r="K23" s="839"/>
      <c r="L23" s="839"/>
      <c r="M23" s="839"/>
      <c r="N23" s="839"/>
      <c r="O23" s="839"/>
      <c r="P23" s="840"/>
      <c r="Q23" s="841">
        <v>3656</v>
      </c>
      <c r="R23" s="842"/>
      <c r="S23" s="842"/>
      <c r="T23" s="842"/>
      <c r="U23" s="842"/>
      <c r="V23" s="842">
        <v>3374</v>
      </c>
      <c r="W23" s="842"/>
      <c r="X23" s="842"/>
      <c r="Y23" s="842"/>
      <c r="Z23" s="842"/>
      <c r="AA23" s="842">
        <v>282</v>
      </c>
      <c r="AB23" s="842"/>
      <c r="AC23" s="842"/>
      <c r="AD23" s="842"/>
      <c r="AE23" s="843"/>
      <c r="AF23" s="844">
        <v>160</v>
      </c>
      <c r="AG23" s="842"/>
      <c r="AH23" s="842"/>
      <c r="AI23" s="842"/>
      <c r="AJ23" s="845"/>
      <c r="AK23" s="846"/>
      <c r="AL23" s="847"/>
      <c r="AM23" s="847"/>
      <c r="AN23" s="847"/>
      <c r="AO23" s="847"/>
      <c r="AP23" s="842">
        <v>2792</v>
      </c>
      <c r="AQ23" s="842"/>
      <c r="AR23" s="842"/>
      <c r="AS23" s="842"/>
      <c r="AT23" s="842"/>
      <c r="AU23" s="848"/>
      <c r="AV23" s="848"/>
      <c r="AW23" s="848"/>
      <c r="AX23" s="848"/>
      <c r="AY23" s="849"/>
      <c r="AZ23" s="857" t="s">
        <v>389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400</v>
      </c>
      <c r="C28" s="780"/>
      <c r="D28" s="780"/>
      <c r="E28" s="780"/>
      <c r="F28" s="780"/>
      <c r="G28" s="780"/>
      <c r="H28" s="780"/>
      <c r="I28" s="780"/>
      <c r="J28" s="780"/>
      <c r="K28" s="780"/>
      <c r="L28" s="780"/>
      <c r="M28" s="780"/>
      <c r="N28" s="780"/>
      <c r="O28" s="780"/>
      <c r="P28" s="781"/>
      <c r="Q28" s="869">
        <v>391</v>
      </c>
      <c r="R28" s="870"/>
      <c r="S28" s="870"/>
      <c r="T28" s="870"/>
      <c r="U28" s="870"/>
      <c r="V28" s="870">
        <v>383</v>
      </c>
      <c r="W28" s="870"/>
      <c r="X28" s="870"/>
      <c r="Y28" s="870"/>
      <c r="Z28" s="870"/>
      <c r="AA28" s="870">
        <v>8</v>
      </c>
      <c r="AB28" s="870"/>
      <c r="AC28" s="870"/>
      <c r="AD28" s="870"/>
      <c r="AE28" s="871"/>
      <c r="AF28" s="872">
        <v>8</v>
      </c>
      <c r="AG28" s="870"/>
      <c r="AH28" s="870"/>
      <c r="AI28" s="870"/>
      <c r="AJ28" s="873"/>
      <c r="AK28" s="874">
        <v>42</v>
      </c>
      <c r="AL28" s="875"/>
      <c r="AM28" s="875"/>
      <c r="AN28" s="875"/>
      <c r="AO28" s="875"/>
      <c r="AP28" s="866" t="s">
        <v>608</v>
      </c>
      <c r="AQ28" s="866"/>
      <c r="AR28" s="866"/>
      <c r="AS28" s="866"/>
      <c r="AT28" s="866"/>
      <c r="AU28" s="866" t="s">
        <v>608</v>
      </c>
      <c r="AV28" s="866"/>
      <c r="AW28" s="866"/>
      <c r="AX28" s="866"/>
      <c r="AY28" s="866"/>
      <c r="AZ28" s="866" t="s">
        <v>608</v>
      </c>
      <c r="BA28" s="866"/>
      <c r="BB28" s="866"/>
      <c r="BC28" s="866"/>
      <c r="BD28" s="866"/>
      <c r="BE28" s="867"/>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401</v>
      </c>
      <c r="C29" s="804"/>
      <c r="D29" s="804"/>
      <c r="E29" s="804"/>
      <c r="F29" s="804"/>
      <c r="G29" s="804"/>
      <c r="H29" s="804"/>
      <c r="I29" s="804"/>
      <c r="J29" s="804"/>
      <c r="K29" s="804"/>
      <c r="L29" s="804"/>
      <c r="M29" s="804"/>
      <c r="N29" s="804"/>
      <c r="O29" s="804"/>
      <c r="P29" s="805"/>
      <c r="Q29" s="806">
        <v>96</v>
      </c>
      <c r="R29" s="807"/>
      <c r="S29" s="807"/>
      <c r="T29" s="807"/>
      <c r="U29" s="807"/>
      <c r="V29" s="807">
        <v>96</v>
      </c>
      <c r="W29" s="807"/>
      <c r="X29" s="807"/>
      <c r="Y29" s="807"/>
      <c r="Z29" s="807"/>
      <c r="AA29" s="807">
        <v>0</v>
      </c>
      <c r="AB29" s="807"/>
      <c r="AC29" s="807"/>
      <c r="AD29" s="807"/>
      <c r="AE29" s="808"/>
      <c r="AF29" s="809" t="s">
        <v>402</v>
      </c>
      <c r="AG29" s="810"/>
      <c r="AH29" s="810"/>
      <c r="AI29" s="810"/>
      <c r="AJ29" s="811"/>
      <c r="AK29" s="878">
        <v>52</v>
      </c>
      <c r="AL29" s="879"/>
      <c r="AM29" s="879"/>
      <c r="AN29" s="879"/>
      <c r="AO29" s="879"/>
      <c r="AP29" s="880">
        <v>2</v>
      </c>
      <c r="AQ29" s="881"/>
      <c r="AR29" s="881"/>
      <c r="AS29" s="881"/>
      <c r="AT29" s="874"/>
      <c r="AU29" s="880">
        <v>1</v>
      </c>
      <c r="AV29" s="881"/>
      <c r="AW29" s="881"/>
      <c r="AX29" s="881"/>
      <c r="AY29" s="874"/>
      <c r="AZ29" s="882" t="s">
        <v>608</v>
      </c>
      <c r="BA29" s="883"/>
      <c r="BB29" s="883"/>
      <c r="BC29" s="883"/>
      <c r="BD29" s="884"/>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403</v>
      </c>
      <c r="C30" s="804"/>
      <c r="D30" s="804"/>
      <c r="E30" s="804"/>
      <c r="F30" s="804"/>
      <c r="G30" s="804"/>
      <c r="H30" s="804"/>
      <c r="I30" s="804"/>
      <c r="J30" s="804"/>
      <c r="K30" s="804"/>
      <c r="L30" s="804"/>
      <c r="M30" s="804"/>
      <c r="N30" s="804"/>
      <c r="O30" s="804"/>
      <c r="P30" s="805"/>
      <c r="Q30" s="806">
        <v>459</v>
      </c>
      <c r="R30" s="807"/>
      <c r="S30" s="807"/>
      <c r="T30" s="807"/>
      <c r="U30" s="807"/>
      <c r="V30" s="807">
        <v>452</v>
      </c>
      <c r="W30" s="807"/>
      <c r="X30" s="807"/>
      <c r="Y30" s="807"/>
      <c r="Z30" s="807"/>
      <c r="AA30" s="807">
        <v>7</v>
      </c>
      <c r="AB30" s="807"/>
      <c r="AC30" s="807"/>
      <c r="AD30" s="807"/>
      <c r="AE30" s="808"/>
      <c r="AF30" s="809">
        <v>7</v>
      </c>
      <c r="AG30" s="810"/>
      <c r="AH30" s="810"/>
      <c r="AI30" s="810"/>
      <c r="AJ30" s="811"/>
      <c r="AK30" s="878">
        <v>82</v>
      </c>
      <c r="AL30" s="879"/>
      <c r="AM30" s="879"/>
      <c r="AN30" s="879"/>
      <c r="AO30" s="879"/>
      <c r="AP30" s="885" t="s">
        <v>608</v>
      </c>
      <c r="AQ30" s="886"/>
      <c r="AR30" s="886"/>
      <c r="AS30" s="886"/>
      <c r="AT30" s="878"/>
      <c r="AU30" s="885" t="s">
        <v>608</v>
      </c>
      <c r="AV30" s="886"/>
      <c r="AW30" s="886"/>
      <c r="AX30" s="886"/>
      <c r="AY30" s="878"/>
      <c r="AZ30" s="882" t="s">
        <v>608</v>
      </c>
      <c r="BA30" s="883"/>
      <c r="BB30" s="883"/>
      <c r="BC30" s="883"/>
      <c r="BD30" s="884"/>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404</v>
      </c>
      <c r="C31" s="804"/>
      <c r="D31" s="804"/>
      <c r="E31" s="804"/>
      <c r="F31" s="804"/>
      <c r="G31" s="804"/>
      <c r="H31" s="804"/>
      <c r="I31" s="804"/>
      <c r="J31" s="804"/>
      <c r="K31" s="804"/>
      <c r="L31" s="804"/>
      <c r="M31" s="804"/>
      <c r="N31" s="804"/>
      <c r="O31" s="804"/>
      <c r="P31" s="805"/>
      <c r="Q31" s="806">
        <v>43</v>
      </c>
      <c r="R31" s="807"/>
      <c r="S31" s="807"/>
      <c r="T31" s="807"/>
      <c r="U31" s="807"/>
      <c r="V31" s="807">
        <v>41</v>
      </c>
      <c r="W31" s="807"/>
      <c r="X31" s="807"/>
      <c r="Y31" s="807"/>
      <c r="Z31" s="807"/>
      <c r="AA31" s="807">
        <v>2</v>
      </c>
      <c r="AB31" s="807"/>
      <c r="AC31" s="807"/>
      <c r="AD31" s="807"/>
      <c r="AE31" s="808"/>
      <c r="AF31" s="809">
        <v>2</v>
      </c>
      <c r="AG31" s="810"/>
      <c r="AH31" s="810"/>
      <c r="AI31" s="810"/>
      <c r="AJ31" s="811"/>
      <c r="AK31" s="878">
        <v>19</v>
      </c>
      <c r="AL31" s="879"/>
      <c r="AM31" s="879"/>
      <c r="AN31" s="879"/>
      <c r="AO31" s="879"/>
      <c r="AP31" s="885" t="s">
        <v>608</v>
      </c>
      <c r="AQ31" s="886"/>
      <c r="AR31" s="886"/>
      <c r="AS31" s="886"/>
      <c r="AT31" s="878"/>
      <c r="AU31" s="885" t="s">
        <v>608</v>
      </c>
      <c r="AV31" s="886"/>
      <c r="AW31" s="886"/>
      <c r="AX31" s="886"/>
      <c r="AY31" s="878"/>
      <c r="AZ31" s="882" t="s">
        <v>608</v>
      </c>
      <c r="BA31" s="883"/>
      <c r="BB31" s="883"/>
      <c r="BC31" s="883"/>
      <c r="BD31" s="884"/>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405</v>
      </c>
      <c r="C32" s="804"/>
      <c r="D32" s="804"/>
      <c r="E32" s="804"/>
      <c r="F32" s="804"/>
      <c r="G32" s="804"/>
      <c r="H32" s="804"/>
      <c r="I32" s="804"/>
      <c r="J32" s="804"/>
      <c r="K32" s="804"/>
      <c r="L32" s="804"/>
      <c r="M32" s="804"/>
      <c r="N32" s="804"/>
      <c r="O32" s="804"/>
      <c r="P32" s="805"/>
      <c r="Q32" s="806">
        <v>47</v>
      </c>
      <c r="R32" s="807"/>
      <c r="S32" s="807"/>
      <c r="T32" s="807"/>
      <c r="U32" s="807"/>
      <c r="V32" s="807">
        <v>46</v>
      </c>
      <c r="W32" s="807"/>
      <c r="X32" s="807"/>
      <c r="Y32" s="807"/>
      <c r="Z32" s="807"/>
      <c r="AA32" s="807">
        <v>1</v>
      </c>
      <c r="AB32" s="807"/>
      <c r="AC32" s="807"/>
      <c r="AD32" s="807"/>
      <c r="AE32" s="808"/>
      <c r="AF32" s="809">
        <v>0</v>
      </c>
      <c r="AG32" s="810"/>
      <c r="AH32" s="810"/>
      <c r="AI32" s="810"/>
      <c r="AJ32" s="811"/>
      <c r="AK32" s="878">
        <v>25</v>
      </c>
      <c r="AL32" s="879"/>
      <c r="AM32" s="879"/>
      <c r="AN32" s="879"/>
      <c r="AO32" s="879"/>
      <c r="AP32" s="885">
        <v>241</v>
      </c>
      <c r="AQ32" s="886"/>
      <c r="AR32" s="886"/>
      <c r="AS32" s="886"/>
      <c r="AT32" s="878"/>
      <c r="AU32" s="885">
        <v>160</v>
      </c>
      <c r="AV32" s="886"/>
      <c r="AW32" s="886"/>
      <c r="AX32" s="886"/>
      <c r="AY32" s="878"/>
      <c r="AZ32" s="882" t="s">
        <v>608</v>
      </c>
      <c r="BA32" s="883"/>
      <c r="BB32" s="883"/>
      <c r="BC32" s="883"/>
      <c r="BD32" s="884"/>
      <c r="BE32" s="876" t="s">
        <v>406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407</v>
      </c>
      <c r="C33" s="804"/>
      <c r="D33" s="804"/>
      <c r="E33" s="804"/>
      <c r="F33" s="804"/>
      <c r="G33" s="804"/>
      <c r="H33" s="804"/>
      <c r="I33" s="804"/>
      <c r="J33" s="804"/>
      <c r="K33" s="804"/>
      <c r="L33" s="804"/>
      <c r="M33" s="804"/>
      <c r="N33" s="804"/>
      <c r="O33" s="804"/>
      <c r="P33" s="805"/>
      <c r="Q33" s="806">
        <v>144</v>
      </c>
      <c r="R33" s="807"/>
      <c r="S33" s="807"/>
      <c r="T33" s="807"/>
      <c r="U33" s="807"/>
      <c r="V33" s="807">
        <v>144</v>
      </c>
      <c r="W33" s="807"/>
      <c r="X33" s="807"/>
      <c r="Y33" s="807"/>
      <c r="Z33" s="807"/>
      <c r="AA33" s="807">
        <v>0</v>
      </c>
      <c r="AB33" s="807"/>
      <c r="AC33" s="807"/>
      <c r="AD33" s="807"/>
      <c r="AE33" s="808"/>
      <c r="AF33" s="809">
        <v>0</v>
      </c>
      <c r="AG33" s="810"/>
      <c r="AH33" s="810"/>
      <c r="AI33" s="810"/>
      <c r="AJ33" s="811"/>
      <c r="AK33" s="878">
        <v>119</v>
      </c>
      <c r="AL33" s="879"/>
      <c r="AM33" s="879"/>
      <c r="AN33" s="879"/>
      <c r="AO33" s="879"/>
      <c r="AP33" s="885">
        <v>654</v>
      </c>
      <c r="AQ33" s="886"/>
      <c r="AR33" s="886"/>
      <c r="AS33" s="886"/>
      <c r="AT33" s="878"/>
      <c r="AU33" s="885">
        <v>580</v>
      </c>
      <c r="AV33" s="886"/>
      <c r="AW33" s="886"/>
      <c r="AX33" s="886"/>
      <c r="AY33" s="878"/>
      <c r="AZ33" s="882" t="s">
        <v>608</v>
      </c>
      <c r="BA33" s="883"/>
      <c r="BB33" s="883"/>
      <c r="BC33" s="883"/>
      <c r="BD33" s="884"/>
      <c r="BE33" s="876" t="s">
        <v>408</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409</v>
      </c>
      <c r="C34" s="804"/>
      <c r="D34" s="804"/>
      <c r="E34" s="804"/>
      <c r="F34" s="804"/>
      <c r="G34" s="804"/>
      <c r="H34" s="804"/>
      <c r="I34" s="804"/>
      <c r="J34" s="804"/>
      <c r="K34" s="804"/>
      <c r="L34" s="804"/>
      <c r="M34" s="804"/>
      <c r="N34" s="804"/>
      <c r="O34" s="804"/>
      <c r="P34" s="805"/>
      <c r="Q34" s="806">
        <v>29</v>
      </c>
      <c r="R34" s="807"/>
      <c r="S34" s="807"/>
      <c r="T34" s="807"/>
      <c r="U34" s="807"/>
      <c r="V34" s="807">
        <v>29</v>
      </c>
      <c r="W34" s="807"/>
      <c r="X34" s="807"/>
      <c r="Y34" s="807"/>
      <c r="Z34" s="807"/>
      <c r="AA34" s="807">
        <v>0</v>
      </c>
      <c r="AB34" s="807"/>
      <c r="AC34" s="807"/>
      <c r="AD34" s="807"/>
      <c r="AE34" s="808"/>
      <c r="AF34" s="809">
        <v>0</v>
      </c>
      <c r="AG34" s="810"/>
      <c r="AH34" s="810"/>
      <c r="AI34" s="810"/>
      <c r="AJ34" s="811"/>
      <c r="AK34" s="878">
        <v>27</v>
      </c>
      <c r="AL34" s="879"/>
      <c r="AM34" s="879"/>
      <c r="AN34" s="879"/>
      <c r="AO34" s="879"/>
      <c r="AP34" s="885">
        <v>107</v>
      </c>
      <c r="AQ34" s="886"/>
      <c r="AR34" s="886"/>
      <c r="AS34" s="886"/>
      <c r="AT34" s="878"/>
      <c r="AU34" s="885">
        <v>102</v>
      </c>
      <c r="AV34" s="886"/>
      <c r="AW34" s="886"/>
      <c r="AX34" s="886"/>
      <c r="AY34" s="878"/>
      <c r="AZ34" s="882" t="s">
        <v>608</v>
      </c>
      <c r="BA34" s="883"/>
      <c r="BB34" s="883"/>
      <c r="BC34" s="883"/>
      <c r="BD34" s="884"/>
      <c r="BE34" s="876" t="s">
        <v>408</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85"/>
      <c r="AQ35" s="886"/>
      <c r="AR35" s="886"/>
      <c r="AS35" s="886"/>
      <c r="AT35" s="878"/>
      <c r="AU35" s="885"/>
      <c r="AV35" s="886"/>
      <c r="AW35" s="886"/>
      <c r="AX35" s="886"/>
      <c r="AY35" s="878"/>
      <c r="AZ35" s="887"/>
      <c r="BA35" s="887"/>
      <c r="BB35" s="887"/>
      <c r="BC35" s="887"/>
      <c r="BD35" s="887"/>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85"/>
      <c r="AQ36" s="886"/>
      <c r="AR36" s="886"/>
      <c r="AS36" s="886"/>
      <c r="AT36" s="878"/>
      <c r="AU36" s="885"/>
      <c r="AV36" s="886"/>
      <c r="AW36" s="886"/>
      <c r="AX36" s="886"/>
      <c r="AY36" s="878"/>
      <c r="AZ36" s="887"/>
      <c r="BA36" s="887"/>
      <c r="BB36" s="887"/>
      <c r="BC36" s="887"/>
      <c r="BD36" s="887"/>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85"/>
      <c r="AQ37" s="886"/>
      <c r="AR37" s="886"/>
      <c r="AS37" s="886"/>
      <c r="AT37" s="878"/>
      <c r="AU37" s="885"/>
      <c r="AV37" s="886"/>
      <c r="AW37" s="886"/>
      <c r="AX37" s="886"/>
      <c r="AY37" s="878"/>
      <c r="AZ37" s="887"/>
      <c r="BA37" s="887"/>
      <c r="BB37" s="887"/>
      <c r="BC37" s="887"/>
      <c r="BD37" s="887"/>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7"/>
      <c r="BA38" s="887"/>
      <c r="BB38" s="887"/>
      <c r="BC38" s="887"/>
      <c r="BD38" s="887"/>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7"/>
      <c r="BA39" s="887"/>
      <c r="BB39" s="887"/>
      <c r="BC39" s="887"/>
      <c r="BD39" s="887"/>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7"/>
      <c r="BA40" s="887"/>
      <c r="BB40" s="887"/>
      <c r="BC40" s="887"/>
      <c r="BD40" s="887"/>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7"/>
      <c r="BA41" s="887"/>
      <c r="BB41" s="887"/>
      <c r="BC41" s="887"/>
      <c r="BD41" s="887"/>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7"/>
      <c r="BA42" s="887"/>
      <c r="BB42" s="887"/>
      <c r="BC42" s="887"/>
      <c r="BD42" s="887"/>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7"/>
      <c r="BA43" s="887"/>
      <c r="BB43" s="887"/>
      <c r="BC43" s="887"/>
      <c r="BD43" s="887"/>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7"/>
      <c r="BA44" s="887"/>
      <c r="BB44" s="887"/>
      <c r="BC44" s="887"/>
      <c r="BD44" s="887"/>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7"/>
      <c r="BA45" s="887"/>
      <c r="BB45" s="887"/>
      <c r="BC45" s="887"/>
      <c r="BD45" s="887"/>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7"/>
      <c r="BA46" s="887"/>
      <c r="BB46" s="887"/>
      <c r="BC46" s="887"/>
      <c r="BD46" s="887"/>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7"/>
      <c r="BA47" s="887"/>
      <c r="BB47" s="887"/>
      <c r="BC47" s="887"/>
      <c r="BD47" s="887"/>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7"/>
      <c r="BA48" s="887"/>
      <c r="BB48" s="887"/>
      <c r="BC48" s="887"/>
      <c r="BD48" s="887"/>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7"/>
      <c r="BA49" s="887"/>
      <c r="BB49" s="887"/>
      <c r="BC49" s="887"/>
      <c r="BD49" s="887"/>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8"/>
      <c r="R50" s="889"/>
      <c r="S50" s="889"/>
      <c r="T50" s="889"/>
      <c r="U50" s="889"/>
      <c r="V50" s="889"/>
      <c r="W50" s="889"/>
      <c r="X50" s="889"/>
      <c r="Y50" s="889"/>
      <c r="Z50" s="889"/>
      <c r="AA50" s="889"/>
      <c r="AB50" s="889"/>
      <c r="AC50" s="889"/>
      <c r="AD50" s="889"/>
      <c r="AE50" s="890"/>
      <c r="AF50" s="809"/>
      <c r="AG50" s="810"/>
      <c r="AH50" s="810"/>
      <c r="AI50" s="810"/>
      <c r="AJ50" s="811"/>
      <c r="AK50" s="891"/>
      <c r="AL50" s="889"/>
      <c r="AM50" s="889"/>
      <c r="AN50" s="889"/>
      <c r="AO50" s="889"/>
      <c r="AP50" s="889"/>
      <c r="AQ50" s="889"/>
      <c r="AR50" s="889"/>
      <c r="AS50" s="889"/>
      <c r="AT50" s="889"/>
      <c r="AU50" s="889"/>
      <c r="AV50" s="889"/>
      <c r="AW50" s="889"/>
      <c r="AX50" s="889"/>
      <c r="AY50" s="889"/>
      <c r="AZ50" s="892"/>
      <c r="BA50" s="892"/>
      <c r="BB50" s="892"/>
      <c r="BC50" s="892"/>
      <c r="BD50" s="892"/>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8"/>
      <c r="R51" s="889"/>
      <c r="S51" s="889"/>
      <c r="T51" s="889"/>
      <c r="U51" s="889"/>
      <c r="V51" s="889"/>
      <c r="W51" s="889"/>
      <c r="X51" s="889"/>
      <c r="Y51" s="889"/>
      <c r="Z51" s="889"/>
      <c r="AA51" s="889"/>
      <c r="AB51" s="889"/>
      <c r="AC51" s="889"/>
      <c r="AD51" s="889"/>
      <c r="AE51" s="890"/>
      <c r="AF51" s="809"/>
      <c r="AG51" s="810"/>
      <c r="AH51" s="810"/>
      <c r="AI51" s="810"/>
      <c r="AJ51" s="811"/>
      <c r="AK51" s="891"/>
      <c r="AL51" s="889"/>
      <c r="AM51" s="889"/>
      <c r="AN51" s="889"/>
      <c r="AO51" s="889"/>
      <c r="AP51" s="889"/>
      <c r="AQ51" s="889"/>
      <c r="AR51" s="889"/>
      <c r="AS51" s="889"/>
      <c r="AT51" s="889"/>
      <c r="AU51" s="889"/>
      <c r="AV51" s="889"/>
      <c r="AW51" s="889"/>
      <c r="AX51" s="889"/>
      <c r="AY51" s="889"/>
      <c r="AZ51" s="892"/>
      <c r="BA51" s="892"/>
      <c r="BB51" s="892"/>
      <c r="BC51" s="892"/>
      <c r="BD51" s="892"/>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8"/>
      <c r="R52" s="889"/>
      <c r="S52" s="889"/>
      <c r="T52" s="889"/>
      <c r="U52" s="889"/>
      <c r="V52" s="889"/>
      <c r="W52" s="889"/>
      <c r="X52" s="889"/>
      <c r="Y52" s="889"/>
      <c r="Z52" s="889"/>
      <c r="AA52" s="889"/>
      <c r="AB52" s="889"/>
      <c r="AC52" s="889"/>
      <c r="AD52" s="889"/>
      <c r="AE52" s="890"/>
      <c r="AF52" s="809"/>
      <c r="AG52" s="810"/>
      <c r="AH52" s="810"/>
      <c r="AI52" s="810"/>
      <c r="AJ52" s="811"/>
      <c r="AK52" s="891"/>
      <c r="AL52" s="889"/>
      <c r="AM52" s="889"/>
      <c r="AN52" s="889"/>
      <c r="AO52" s="889"/>
      <c r="AP52" s="889"/>
      <c r="AQ52" s="889"/>
      <c r="AR52" s="889"/>
      <c r="AS52" s="889"/>
      <c r="AT52" s="889"/>
      <c r="AU52" s="889"/>
      <c r="AV52" s="889"/>
      <c r="AW52" s="889"/>
      <c r="AX52" s="889"/>
      <c r="AY52" s="889"/>
      <c r="AZ52" s="892"/>
      <c r="BA52" s="892"/>
      <c r="BB52" s="892"/>
      <c r="BC52" s="892"/>
      <c r="BD52" s="892"/>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8"/>
      <c r="R53" s="889"/>
      <c r="S53" s="889"/>
      <c r="T53" s="889"/>
      <c r="U53" s="889"/>
      <c r="V53" s="889"/>
      <c r="W53" s="889"/>
      <c r="X53" s="889"/>
      <c r="Y53" s="889"/>
      <c r="Z53" s="889"/>
      <c r="AA53" s="889"/>
      <c r="AB53" s="889"/>
      <c r="AC53" s="889"/>
      <c r="AD53" s="889"/>
      <c r="AE53" s="890"/>
      <c r="AF53" s="809"/>
      <c r="AG53" s="810"/>
      <c r="AH53" s="810"/>
      <c r="AI53" s="810"/>
      <c r="AJ53" s="811"/>
      <c r="AK53" s="891"/>
      <c r="AL53" s="889"/>
      <c r="AM53" s="889"/>
      <c r="AN53" s="889"/>
      <c r="AO53" s="889"/>
      <c r="AP53" s="889"/>
      <c r="AQ53" s="889"/>
      <c r="AR53" s="889"/>
      <c r="AS53" s="889"/>
      <c r="AT53" s="889"/>
      <c r="AU53" s="889"/>
      <c r="AV53" s="889"/>
      <c r="AW53" s="889"/>
      <c r="AX53" s="889"/>
      <c r="AY53" s="889"/>
      <c r="AZ53" s="892"/>
      <c r="BA53" s="892"/>
      <c r="BB53" s="892"/>
      <c r="BC53" s="892"/>
      <c r="BD53" s="892"/>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8"/>
      <c r="R54" s="889"/>
      <c r="S54" s="889"/>
      <c r="T54" s="889"/>
      <c r="U54" s="889"/>
      <c r="V54" s="889"/>
      <c r="W54" s="889"/>
      <c r="X54" s="889"/>
      <c r="Y54" s="889"/>
      <c r="Z54" s="889"/>
      <c r="AA54" s="889"/>
      <c r="AB54" s="889"/>
      <c r="AC54" s="889"/>
      <c r="AD54" s="889"/>
      <c r="AE54" s="890"/>
      <c r="AF54" s="809"/>
      <c r="AG54" s="810"/>
      <c r="AH54" s="810"/>
      <c r="AI54" s="810"/>
      <c r="AJ54" s="811"/>
      <c r="AK54" s="891"/>
      <c r="AL54" s="889"/>
      <c r="AM54" s="889"/>
      <c r="AN54" s="889"/>
      <c r="AO54" s="889"/>
      <c r="AP54" s="889"/>
      <c r="AQ54" s="889"/>
      <c r="AR54" s="889"/>
      <c r="AS54" s="889"/>
      <c r="AT54" s="889"/>
      <c r="AU54" s="889"/>
      <c r="AV54" s="889"/>
      <c r="AW54" s="889"/>
      <c r="AX54" s="889"/>
      <c r="AY54" s="889"/>
      <c r="AZ54" s="892"/>
      <c r="BA54" s="892"/>
      <c r="BB54" s="892"/>
      <c r="BC54" s="892"/>
      <c r="BD54" s="892"/>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8"/>
      <c r="R55" s="889"/>
      <c r="S55" s="889"/>
      <c r="T55" s="889"/>
      <c r="U55" s="889"/>
      <c r="V55" s="889"/>
      <c r="W55" s="889"/>
      <c r="X55" s="889"/>
      <c r="Y55" s="889"/>
      <c r="Z55" s="889"/>
      <c r="AA55" s="889"/>
      <c r="AB55" s="889"/>
      <c r="AC55" s="889"/>
      <c r="AD55" s="889"/>
      <c r="AE55" s="890"/>
      <c r="AF55" s="809"/>
      <c r="AG55" s="810"/>
      <c r="AH55" s="810"/>
      <c r="AI55" s="810"/>
      <c r="AJ55" s="811"/>
      <c r="AK55" s="891"/>
      <c r="AL55" s="889"/>
      <c r="AM55" s="889"/>
      <c r="AN55" s="889"/>
      <c r="AO55" s="889"/>
      <c r="AP55" s="889"/>
      <c r="AQ55" s="889"/>
      <c r="AR55" s="889"/>
      <c r="AS55" s="889"/>
      <c r="AT55" s="889"/>
      <c r="AU55" s="889"/>
      <c r="AV55" s="889"/>
      <c r="AW55" s="889"/>
      <c r="AX55" s="889"/>
      <c r="AY55" s="889"/>
      <c r="AZ55" s="892"/>
      <c r="BA55" s="892"/>
      <c r="BB55" s="892"/>
      <c r="BC55" s="892"/>
      <c r="BD55" s="892"/>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8"/>
      <c r="R56" s="889"/>
      <c r="S56" s="889"/>
      <c r="T56" s="889"/>
      <c r="U56" s="889"/>
      <c r="V56" s="889"/>
      <c r="W56" s="889"/>
      <c r="X56" s="889"/>
      <c r="Y56" s="889"/>
      <c r="Z56" s="889"/>
      <c r="AA56" s="889"/>
      <c r="AB56" s="889"/>
      <c r="AC56" s="889"/>
      <c r="AD56" s="889"/>
      <c r="AE56" s="890"/>
      <c r="AF56" s="809"/>
      <c r="AG56" s="810"/>
      <c r="AH56" s="810"/>
      <c r="AI56" s="810"/>
      <c r="AJ56" s="811"/>
      <c r="AK56" s="891"/>
      <c r="AL56" s="889"/>
      <c r="AM56" s="889"/>
      <c r="AN56" s="889"/>
      <c r="AO56" s="889"/>
      <c r="AP56" s="889"/>
      <c r="AQ56" s="889"/>
      <c r="AR56" s="889"/>
      <c r="AS56" s="889"/>
      <c r="AT56" s="889"/>
      <c r="AU56" s="889"/>
      <c r="AV56" s="889"/>
      <c r="AW56" s="889"/>
      <c r="AX56" s="889"/>
      <c r="AY56" s="889"/>
      <c r="AZ56" s="892"/>
      <c r="BA56" s="892"/>
      <c r="BB56" s="892"/>
      <c r="BC56" s="892"/>
      <c r="BD56" s="892"/>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8"/>
      <c r="R57" s="889"/>
      <c r="S57" s="889"/>
      <c r="T57" s="889"/>
      <c r="U57" s="889"/>
      <c r="V57" s="889"/>
      <c r="W57" s="889"/>
      <c r="X57" s="889"/>
      <c r="Y57" s="889"/>
      <c r="Z57" s="889"/>
      <c r="AA57" s="889"/>
      <c r="AB57" s="889"/>
      <c r="AC57" s="889"/>
      <c r="AD57" s="889"/>
      <c r="AE57" s="890"/>
      <c r="AF57" s="809"/>
      <c r="AG57" s="810"/>
      <c r="AH57" s="810"/>
      <c r="AI57" s="810"/>
      <c r="AJ57" s="811"/>
      <c r="AK57" s="891"/>
      <c r="AL57" s="889"/>
      <c r="AM57" s="889"/>
      <c r="AN57" s="889"/>
      <c r="AO57" s="889"/>
      <c r="AP57" s="889"/>
      <c r="AQ57" s="889"/>
      <c r="AR57" s="889"/>
      <c r="AS57" s="889"/>
      <c r="AT57" s="889"/>
      <c r="AU57" s="889"/>
      <c r="AV57" s="889"/>
      <c r="AW57" s="889"/>
      <c r="AX57" s="889"/>
      <c r="AY57" s="889"/>
      <c r="AZ57" s="892"/>
      <c r="BA57" s="892"/>
      <c r="BB57" s="892"/>
      <c r="BC57" s="892"/>
      <c r="BD57" s="892"/>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8"/>
      <c r="R58" s="889"/>
      <c r="S58" s="889"/>
      <c r="T58" s="889"/>
      <c r="U58" s="889"/>
      <c r="V58" s="889"/>
      <c r="W58" s="889"/>
      <c r="X58" s="889"/>
      <c r="Y58" s="889"/>
      <c r="Z58" s="889"/>
      <c r="AA58" s="889"/>
      <c r="AB58" s="889"/>
      <c r="AC58" s="889"/>
      <c r="AD58" s="889"/>
      <c r="AE58" s="890"/>
      <c r="AF58" s="809"/>
      <c r="AG58" s="810"/>
      <c r="AH58" s="810"/>
      <c r="AI58" s="810"/>
      <c r="AJ58" s="811"/>
      <c r="AK58" s="891"/>
      <c r="AL58" s="889"/>
      <c r="AM58" s="889"/>
      <c r="AN58" s="889"/>
      <c r="AO58" s="889"/>
      <c r="AP58" s="889"/>
      <c r="AQ58" s="889"/>
      <c r="AR58" s="889"/>
      <c r="AS58" s="889"/>
      <c r="AT58" s="889"/>
      <c r="AU58" s="889"/>
      <c r="AV58" s="889"/>
      <c r="AW58" s="889"/>
      <c r="AX58" s="889"/>
      <c r="AY58" s="889"/>
      <c r="AZ58" s="892"/>
      <c r="BA58" s="892"/>
      <c r="BB58" s="892"/>
      <c r="BC58" s="892"/>
      <c r="BD58" s="892"/>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8"/>
      <c r="R59" s="889"/>
      <c r="S59" s="889"/>
      <c r="T59" s="889"/>
      <c r="U59" s="889"/>
      <c r="V59" s="889"/>
      <c r="W59" s="889"/>
      <c r="X59" s="889"/>
      <c r="Y59" s="889"/>
      <c r="Z59" s="889"/>
      <c r="AA59" s="889"/>
      <c r="AB59" s="889"/>
      <c r="AC59" s="889"/>
      <c r="AD59" s="889"/>
      <c r="AE59" s="890"/>
      <c r="AF59" s="809"/>
      <c r="AG59" s="810"/>
      <c r="AH59" s="810"/>
      <c r="AI59" s="810"/>
      <c r="AJ59" s="811"/>
      <c r="AK59" s="891"/>
      <c r="AL59" s="889"/>
      <c r="AM59" s="889"/>
      <c r="AN59" s="889"/>
      <c r="AO59" s="889"/>
      <c r="AP59" s="889"/>
      <c r="AQ59" s="889"/>
      <c r="AR59" s="889"/>
      <c r="AS59" s="889"/>
      <c r="AT59" s="889"/>
      <c r="AU59" s="889"/>
      <c r="AV59" s="889"/>
      <c r="AW59" s="889"/>
      <c r="AX59" s="889"/>
      <c r="AY59" s="889"/>
      <c r="AZ59" s="892"/>
      <c r="BA59" s="892"/>
      <c r="BB59" s="892"/>
      <c r="BC59" s="892"/>
      <c r="BD59" s="892"/>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8"/>
      <c r="R60" s="889"/>
      <c r="S60" s="889"/>
      <c r="T60" s="889"/>
      <c r="U60" s="889"/>
      <c r="V60" s="889"/>
      <c r="W60" s="889"/>
      <c r="X60" s="889"/>
      <c r="Y60" s="889"/>
      <c r="Z60" s="889"/>
      <c r="AA60" s="889"/>
      <c r="AB60" s="889"/>
      <c r="AC60" s="889"/>
      <c r="AD60" s="889"/>
      <c r="AE60" s="890"/>
      <c r="AF60" s="809"/>
      <c r="AG60" s="810"/>
      <c r="AH60" s="810"/>
      <c r="AI60" s="810"/>
      <c r="AJ60" s="811"/>
      <c r="AK60" s="891"/>
      <c r="AL60" s="889"/>
      <c r="AM60" s="889"/>
      <c r="AN60" s="889"/>
      <c r="AO60" s="889"/>
      <c r="AP60" s="889"/>
      <c r="AQ60" s="889"/>
      <c r="AR60" s="889"/>
      <c r="AS60" s="889"/>
      <c r="AT60" s="889"/>
      <c r="AU60" s="889"/>
      <c r="AV60" s="889"/>
      <c r="AW60" s="889"/>
      <c r="AX60" s="889"/>
      <c r="AY60" s="889"/>
      <c r="AZ60" s="892"/>
      <c r="BA60" s="892"/>
      <c r="BB60" s="892"/>
      <c r="BC60" s="892"/>
      <c r="BD60" s="892"/>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8"/>
      <c r="R61" s="889"/>
      <c r="S61" s="889"/>
      <c r="T61" s="889"/>
      <c r="U61" s="889"/>
      <c r="V61" s="889"/>
      <c r="W61" s="889"/>
      <c r="X61" s="889"/>
      <c r="Y61" s="889"/>
      <c r="Z61" s="889"/>
      <c r="AA61" s="889"/>
      <c r="AB61" s="889"/>
      <c r="AC61" s="889"/>
      <c r="AD61" s="889"/>
      <c r="AE61" s="890"/>
      <c r="AF61" s="809"/>
      <c r="AG61" s="810"/>
      <c r="AH61" s="810"/>
      <c r="AI61" s="810"/>
      <c r="AJ61" s="811"/>
      <c r="AK61" s="891"/>
      <c r="AL61" s="889"/>
      <c r="AM61" s="889"/>
      <c r="AN61" s="889"/>
      <c r="AO61" s="889"/>
      <c r="AP61" s="889"/>
      <c r="AQ61" s="889"/>
      <c r="AR61" s="889"/>
      <c r="AS61" s="889"/>
      <c r="AT61" s="889"/>
      <c r="AU61" s="889"/>
      <c r="AV61" s="889"/>
      <c r="AW61" s="889"/>
      <c r="AX61" s="889"/>
      <c r="AY61" s="889"/>
      <c r="AZ61" s="892"/>
      <c r="BA61" s="892"/>
      <c r="BB61" s="892"/>
      <c r="BC61" s="892"/>
      <c r="BD61" s="892"/>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8"/>
      <c r="R62" s="889"/>
      <c r="S62" s="889"/>
      <c r="T62" s="889"/>
      <c r="U62" s="889"/>
      <c r="V62" s="889"/>
      <c r="W62" s="889"/>
      <c r="X62" s="889"/>
      <c r="Y62" s="889"/>
      <c r="Z62" s="889"/>
      <c r="AA62" s="889"/>
      <c r="AB62" s="889"/>
      <c r="AC62" s="889"/>
      <c r="AD62" s="889"/>
      <c r="AE62" s="890"/>
      <c r="AF62" s="809"/>
      <c r="AG62" s="810"/>
      <c r="AH62" s="810"/>
      <c r="AI62" s="810"/>
      <c r="AJ62" s="811"/>
      <c r="AK62" s="891"/>
      <c r="AL62" s="889"/>
      <c r="AM62" s="889"/>
      <c r="AN62" s="889"/>
      <c r="AO62" s="889"/>
      <c r="AP62" s="889"/>
      <c r="AQ62" s="889"/>
      <c r="AR62" s="889"/>
      <c r="AS62" s="889"/>
      <c r="AT62" s="889"/>
      <c r="AU62" s="889"/>
      <c r="AV62" s="889"/>
      <c r="AW62" s="889"/>
      <c r="AX62" s="889"/>
      <c r="AY62" s="889"/>
      <c r="AZ62" s="892"/>
      <c r="BA62" s="892"/>
      <c r="BB62" s="892"/>
      <c r="BC62" s="892"/>
      <c r="BD62" s="892"/>
      <c r="BE62" s="876"/>
      <c r="BF62" s="876"/>
      <c r="BG62" s="876"/>
      <c r="BH62" s="876"/>
      <c r="BI62" s="877"/>
      <c r="BJ62" s="900"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387</v>
      </c>
      <c r="B63" s="838" t="s">
        <v>411</v>
      </c>
      <c r="C63" s="839"/>
      <c r="D63" s="839"/>
      <c r="E63" s="839"/>
      <c r="F63" s="839"/>
      <c r="G63" s="839"/>
      <c r="H63" s="839"/>
      <c r="I63" s="839"/>
      <c r="J63" s="839"/>
      <c r="K63" s="839"/>
      <c r="L63" s="839"/>
      <c r="M63" s="839"/>
      <c r="N63" s="839"/>
      <c r="O63" s="839"/>
      <c r="P63" s="840"/>
      <c r="Q63" s="893"/>
      <c r="R63" s="894"/>
      <c r="S63" s="894"/>
      <c r="T63" s="894"/>
      <c r="U63" s="894"/>
      <c r="V63" s="894"/>
      <c r="W63" s="894"/>
      <c r="X63" s="894"/>
      <c r="Y63" s="894"/>
      <c r="Z63" s="894"/>
      <c r="AA63" s="894"/>
      <c r="AB63" s="894"/>
      <c r="AC63" s="894"/>
      <c r="AD63" s="894"/>
      <c r="AE63" s="895"/>
      <c r="AF63" s="896">
        <v>17</v>
      </c>
      <c r="AG63" s="897"/>
      <c r="AH63" s="897"/>
      <c r="AI63" s="897"/>
      <c r="AJ63" s="898"/>
      <c r="AK63" s="899"/>
      <c r="AL63" s="894"/>
      <c r="AM63" s="894"/>
      <c r="AN63" s="894"/>
      <c r="AO63" s="894"/>
      <c r="AP63" s="897">
        <v>1004</v>
      </c>
      <c r="AQ63" s="897"/>
      <c r="AR63" s="897"/>
      <c r="AS63" s="897"/>
      <c r="AT63" s="897"/>
      <c r="AU63" s="897">
        <v>843</v>
      </c>
      <c r="AV63" s="897"/>
      <c r="AW63" s="897"/>
      <c r="AX63" s="897"/>
      <c r="AY63" s="897"/>
      <c r="AZ63" s="901"/>
      <c r="BA63" s="901"/>
      <c r="BB63" s="901"/>
      <c r="BC63" s="901"/>
      <c r="BD63" s="901"/>
      <c r="BE63" s="902"/>
      <c r="BF63" s="902"/>
      <c r="BG63" s="902"/>
      <c r="BH63" s="902"/>
      <c r="BI63" s="903"/>
      <c r="BJ63" s="904" t="s">
        <v>412</v>
      </c>
      <c r="BK63" s="905"/>
      <c r="BL63" s="905"/>
      <c r="BM63" s="905"/>
      <c r="BN63" s="906"/>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415</v>
      </c>
      <c r="R66" s="766"/>
      <c r="S66" s="766"/>
      <c r="T66" s="766"/>
      <c r="U66" s="767"/>
      <c r="V66" s="765" t="s">
        <v>416</v>
      </c>
      <c r="W66" s="766"/>
      <c r="X66" s="766"/>
      <c r="Y66" s="766"/>
      <c r="Z66" s="767"/>
      <c r="AA66" s="765" t="s">
        <v>417</v>
      </c>
      <c r="AB66" s="766"/>
      <c r="AC66" s="766"/>
      <c r="AD66" s="766"/>
      <c r="AE66" s="767"/>
      <c r="AF66" s="907" t="s">
        <v>418</v>
      </c>
      <c r="AG66" s="861"/>
      <c r="AH66" s="861"/>
      <c r="AI66" s="861"/>
      <c r="AJ66" s="908"/>
      <c r="AK66" s="765" t="s">
        <v>419</v>
      </c>
      <c r="AL66" s="789"/>
      <c r="AM66" s="789"/>
      <c r="AN66" s="789"/>
      <c r="AO66" s="790"/>
      <c r="AP66" s="765" t="s">
        <v>420</v>
      </c>
      <c r="AQ66" s="766"/>
      <c r="AR66" s="766"/>
      <c r="AS66" s="766"/>
      <c r="AT66" s="767"/>
      <c r="AU66" s="765" t="s">
        <v>421</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8"/>
      <c r="BT66" s="919"/>
      <c r="BU66" s="919"/>
      <c r="BV66" s="919"/>
      <c r="BW66" s="919"/>
      <c r="BX66" s="919"/>
      <c r="BY66" s="919"/>
      <c r="BZ66" s="919"/>
      <c r="CA66" s="919"/>
      <c r="CB66" s="919"/>
      <c r="CC66" s="919"/>
      <c r="CD66" s="919"/>
      <c r="CE66" s="919"/>
      <c r="CF66" s="919"/>
      <c r="CG66" s="920"/>
      <c r="CH66" s="915"/>
      <c r="CI66" s="916"/>
      <c r="CJ66" s="916"/>
      <c r="CK66" s="916"/>
      <c r="CL66" s="917"/>
      <c r="CM66" s="915"/>
      <c r="CN66" s="916"/>
      <c r="CO66" s="916"/>
      <c r="CP66" s="916"/>
      <c r="CQ66" s="917"/>
      <c r="CR66" s="915"/>
      <c r="CS66" s="916"/>
      <c r="CT66" s="916"/>
      <c r="CU66" s="916"/>
      <c r="CV66" s="917"/>
      <c r="CW66" s="915"/>
      <c r="CX66" s="916"/>
      <c r="CY66" s="916"/>
      <c r="CZ66" s="916"/>
      <c r="DA66" s="917"/>
      <c r="DB66" s="915"/>
      <c r="DC66" s="916"/>
      <c r="DD66" s="916"/>
      <c r="DE66" s="916"/>
      <c r="DF66" s="917"/>
      <c r="DG66" s="915"/>
      <c r="DH66" s="916"/>
      <c r="DI66" s="916"/>
      <c r="DJ66" s="916"/>
      <c r="DK66" s="917"/>
      <c r="DL66" s="915"/>
      <c r="DM66" s="916"/>
      <c r="DN66" s="916"/>
      <c r="DO66" s="916"/>
      <c r="DP66" s="917"/>
      <c r="DQ66" s="915"/>
      <c r="DR66" s="916"/>
      <c r="DS66" s="916"/>
      <c r="DT66" s="916"/>
      <c r="DU66" s="917"/>
      <c r="DV66" s="912"/>
      <c r="DW66" s="913"/>
      <c r="DX66" s="913"/>
      <c r="DY66" s="913"/>
      <c r="DZ66" s="914"/>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9"/>
      <c r="AG67" s="864"/>
      <c r="AH67" s="864"/>
      <c r="AI67" s="864"/>
      <c r="AJ67" s="910"/>
      <c r="AK67" s="911"/>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8"/>
      <c r="BT67" s="919"/>
      <c r="BU67" s="919"/>
      <c r="BV67" s="919"/>
      <c r="BW67" s="919"/>
      <c r="BX67" s="919"/>
      <c r="BY67" s="919"/>
      <c r="BZ67" s="919"/>
      <c r="CA67" s="919"/>
      <c r="CB67" s="919"/>
      <c r="CC67" s="919"/>
      <c r="CD67" s="919"/>
      <c r="CE67" s="919"/>
      <c r="CF67" s="919"/>
      <c r="CG67" s="920"/>
      <c r="CH67" s="915"/>
      <c r="CI67" s="916"/>
      <c r="CJ67" s="916"/>
      <c r="CK67" s="916"/>
      <c r="CL67" s="917"/>
      <c r="CM67" s="915"/>
      <c r="CN67" s="916"/>
      <c r="CO67" s="916"/>
      <c r="CP67" s="916"/>
      <c r="CQ67" s="917"/>
      <c r="CR67" s="915"/>
      <c r="CS67" s="916"/>
      <c r="CT67" s="916"/>
      <c r="CU67" s="916"/>
      <c r="CV67" s="917"/>
      <c r="CW67" s="915"/>
      <c r="CX67" s="916"/>
      <c r="CY67" s="916"/>
      <c r="CZ67" s="916"/>
      <c r="DA67" s="917"/>
      <c r="DB67" s="915"/>
      <c r="DC67" s="916"/>
      <c r="DD67" s="916"/>
      <c r="DE67" s="916"/>
      <c r="DF67" s="917"/>
      <c r="DG67" s="915"/>
      <c r="DH67" s="916"/>
      <c r="DI67" s="916"/>
      <c r="DJ67" s="916"/>
      <c r="DK67" s="917"/>
      <c r="DL67" s="915"/>
      <c r="DM67" s="916"/>
      <c r="DN67" s="916"/>
      <c r="DO67" s="916"/>
      <c r="DP67" s="917"/>
      <c r="DQ67" s="915"/>
      <c r="DR67" s="916"/>
      <c r="DS67" s="916"/>
      <c r="DT67" s="916"/>
      <c r="DU67" s="917"/>
      <c r="DV67" s="912"/>
      <c r="DW67" s="913"/>
      <c r="DX67" s="913"/>
      <c r="DY67" s="913"/>
      <c r="DZ67" s="914"/>
      <c r="EA67" s="248"/>
    </row>
    <row r="68" spans="1:131" s="249" customFormat="1" ht="26.25" customHeight="1" thickTop="1" x14ac:dyDescent="0.15">
      <c r="A68" s="260">
        <v>1</v>
      </c>
      <c r="B68" s="924" t="s">
        <v>602</v>
      </c>
      <c r="C68" s="925"/>
      <c r="D68" s="925"/>
      <c r="E68" s="925"/>
      <c r="F68" s="925"/>
      <c r="G68" s="925"/>
      <c r="H68" s="925"/>
      <c r="I68" s="925"/>
      <c r="J68" s="925"/>
      <c r="K68" s="925"/>
      <c r="L68" s="925"/>
      <c r="M68" s="925"/>
      <c r="N68" s="925"/>
      <c r="O68" s="925"/>
      <c r="P68" s="926"/>
      <c r="Q68" s="927">
        <v>7939</v>
      </c>
      <c r="R68" s="921"/>
      <c r="S68" s="921"/>
      <c r="T68" s="921"/>
      <c r="U68" s="921"/>
      <c r="V68" s="921">
        <v>7605</v>
      </c>
      <c r="W68" s="921"/>
      <c r="X68" s="921"/>
      <c r="Y68" s="921"/>
      <c r="Z68" s="921"/>
      <c r="AA68" s="921">
        <v>334</v>
      </c>
      <c r="AB68" s="921"/>
      <c r="AC68" s="921"/>
      <c r="AD68" s="921"/>
      <c r="AE68" s="921"/>
      <c r="AF68" s="921">
        <v>247</v>
      </c>
      <c r="AG68" s="921"/>
      <c r="AH68" s="921"/>
      <c r="AI68" s="921"/>
      <c r="AJ68" s="921"/>
      <c r="AK68" s="921" t="s">
        <v>611</v>
      </c>
      <c r="AL68" s="921"/>
      <c r="AM68" s="921"/>
      <c r="AN68" s="921"/>
      <c r="AO68" s="921"/>
      <c r="AP68" s="921">
        <v>5399</v>
      </c>
      <c r="AQ68" s="921"/>
      <c r="AR68" s="921"/>
      <c r="AS68" s="921"/>
      <c r="AT68" s="921"/>
      <c r="AU68" s="921">
        <v>40</v>
      </c>
      <c r="AV68" s="921"/>
      <c r="AW68" s="921"/>
      <c r="AX68" s="921"/>
      <c r="AY68" s="921"/>
      <c r="AZ68" s="922"/>
      <c r="BA68" s="922"/>
      <c r="BB68" s="922"/>
      <c r="BC68" s="922"/>
      <c r="BD68" s="923"/>
      <c r="BE68" s="267"/>
      <c r="BF68" s="267"/>
      <c r="BG68" s="267"/>
      <c r="BH68" s="267"/>
      <c r="BI68" s="267"/>
      <c r="BJ68" s="267"/>
      <c r="BK68" s="267"/>
      <c r="BL68" s="267"/>
      <c r="BM68" s="267"/>
      <c r="BN68" s="267"/>
      <c r="BO68" s="267"/>
      <c r="BP68" s="267"/>
      <c r="BQ68" s="264">
        <v>62</v>
      </c>
      <c r="BR68" s="269"/>
      <c r="BS68" s="918"/>
      <c r="BT68" s="919"/>
      <c r="BU68" s="919"/>
      <c r="BV68" s="919"/>
      <c r="BW68" s="919"/>
      <c r="BX68" s="919"/>
      <c r="BY68" s="919"/>
      <c r="BZ68" s="919"/>
      <c r="CA68" s="919"/>
      <c r="CB68" s="919"/>
      <c r="CC68" s="919"/>
      <c r="CD68" s="919"/>
      <c r="CE68" s="919"/>
      <c r="CF68" s="919"/>
      <c r="CG68" s="920"/>
      <c r="CH68" s="915"/>
      <c r="CI68" s="916"/>
      <c r="CJ68" s="916"/>
      <c r="CK68" s="916"/>
      <c r="CL68" s="917"/>
      <c r="CM68" s="915"/>
      <c r="CN68" s="916"/>
      <c r="CO68" s="916"/>
      <c r="CP68" s="916"/>
      <c r="CQ68" s="917"/>
      <c r="CR68" s="915"/>
      <c r="CS68" s="916"/>
      <c r="CT68" s="916"/>
      <c r="CU68" s="916"/>
      <c r="CV68" s="917"/>
      <c r="CW68" s="915"/>
      <c r="CX68" s="916"/>
      <c r="CY68" s="916"/>
      <c r="CZ68" s="916"/>
      <c r="DA68" s="917"/>
      <c r="DB68" s="915"/>
      <c r="DC68" s="916"/>
      <c r="DD68" s="916"/>
      <c r="DE68" s="916"/>
      <c r="DF68" s="917"/>
      <c r="DG68" s="915"/>
      <c r="DH68" s="916"/>
      <c r="DI68" s="916"/>
      <c r="DJ68" s="916"/>
      <c r="DK68" s="917"/>
      <c r="DL68" s="915"/>
      <c r="DM68" s="916"/>
      <c r="DN68" s="916"/>
      <c r="DO68" s="916"/>
      <c r="DP68" s="917"/>
      <c r="DQ68" s="915"/>
      <c r="DR68" s="916"/>
      <c r="DS68" s="916"/>
      <c r="DT68" s="916"/>
      <c r="DU68" s="917"/>
      <c r="DV68" s="912"/>
      <c r="DW68" s="913"/>
      <c r="DX68" s="913"/>
      <c r="DY68" s="913"/>
      <c r="DZ68" s="914"/>
      <c r="EA68" s="248"/>
    </row>
    <row r="69" spans="1:131" s="249" customFormat="1" ht="26.25" customHeight="1" x14ac:dyDescent="0.15">
      <c r="A69" s="263">
        <v>2</v>
      </c>
      <c r="B69" s="928" t="s">
        <v>603</v>
      </c>
      <c r="C69" s="929"/>
      <c r="D69" s="929"/>
      <c r="E69" s="929"/>
      <c r="F69" s="929"/>
      <c r="G69" s="929"/>
      <c r="H69" s="929"/>
      <c r="I69" s="929"/>
      <c r="J69" s="929"/>
      <c r="K69" s="929"/>
      <c r="L69" s="929"/>
      <c r="M69" s="929"/>
      <c r="N69" s="929"/>
      <c r="O69" s="929"/>
      <c r="P69" s="930"/>
      <c r="Q69" s="931">
        <v>13</v>
      </c>
      <c r="R69" s="879"/>
      <c r="S69" s="879"/>
      <c r="T69" s="879"/>
      <c r="U69" s="879"/>
      <c r="V69" s="879">
        <v>5</v>
      </c>
      <c r="W69" s="879"/>
      <c r="X69" s="879"/>
      <c r="Y69" s="879"/>
      <c r="Z69" s="879"/>
      <c r="AA69" s="879">
        <v>8</v>
      </c>
      <c r="AB69" s="879"/>
      <c r="AC69" s="879"/>
      <c r="AD69" s="879"/>
      <c r="AE69" s="879"/>
      <c r="AF69" s="879">
        <v>8</v>
      </c>
      <c r="AG69" s="879"/>
      <c r="AH69" s="879"/>
      <c r="AI69" s="879"/>
      <c r="AJ69" s="879"/>
      <c r="AK69" s="879" t="s">
        <v>611</v>
      </c>
      <c r="AL69" s="879"/>
      <c r="AM69" s="879"/>
      <c r="AN69" s="879"/>
      <c r="AO69" s="879"/>
      <c r="AP69" s="879" t="s">
        <v>611</v>
      </c>
      <c r="AQ69" s="879"/>
      <c r="AR69" s="879"/>
      <c r="AS69" s="879"/>
      <c r="AT69" s="879"/>
      <c r="AU69" s="879" t="s">
        <v>611</v>
      </c>
      <c r="AV69" s="879"/>
      <c r="AW69" s="879"/>
      <c r="AX69" s="879"/>
      <c r="AY69" s="879"/>
      <c r="AZ69" s="932"/>
      <c r="BA69" s="932"/>
      <c r="BB69" s="932"/>
      <c r="BC69" s="932"/>
      <c r="BD69" s="933"/>
      <c r="BE69" s="267"/>
      <c r="BF69" s="267"/>
      <c r="BG69" s="267"/>
      <c r="BH69" s="267"/>
      <c r="BI69" s="267"/>
      <c r="BJ69" s="267"/>
      <c r="BK69" s="267"/>
      <c r="BL69" s="267"/>
      <c r="BM69" s="267"/>
      <c r="BN69" s="267"/>
      <c r="BO69" s="267"/>
      <c r="BP69" s="267"/>
      <c r="BQ69" s="264">
        <v>63</v>
      </c>
      <c r="BR69" s="269"/>
      <c r="BS69" s="918"/>
      <c r="BT69" s="919"/>
      <c r="BU69" s="919"/>
      <c r="BV69" s="919"/>
      <c r="BW69" s="919"/>
      <c r="BX69" s="919"/>
      <c r="BY69" s="919"/>
      <c r="BZ69" s="919"/>
      <c r="CA69" s="919"/>
      <c r="CB69" s="919"/>
      <c r="CC69" s="919"/>
      <c r="CD69" s="919"/>
      <c r="CE69" s="919"/>
      <c r="CF69" s="919"/>
      <c r="CG69" s="920"/>
      <c r="CH69" s="915"/>
      <c r="CI69" s="916"/>
      <c r="CJ69" s="916"/>
      <c r="CK69" s="916"/>
      <c r="CL69" s="917"/>
      <c r="CM69" s="915"/>
      <c r="CN69" s="916"/>
      <c r="CO69" s="916"/>
      <c r="CP69" s="916"/>
      <c r="CQ69" s="917"/>
      <c r="CR69" s="915"/>
      <c r="CS69" s="916"/>
      <c r="CT69" s="916"/>
      <c r="CU69" s="916"/>
      <c r="CV69" s="917"/>
      <c r="CW69" s="915"/>
      <c r="CX69" s="916"/>
      <c r="CY69" s="916"/>
      <c r="CZ69" s="916"/>
      <c r="DA69" s="917"/>
      <c r="DB69" s="915"/>
      <c r="DC69" s="916"/>
      <c r="DD69" s="916"/>
      <c r="DE69" s="916"/>
      <c r="DF69" s="917"/>
      <c r="DG69" s="915"/>
      <c r="DH69" s="916"/>
      <c r="DI69" s="916"/>
      <c r="DJ69" s="916"/>
      <c r="DK69" s="917"/>
      <c r="DL69" s="915"/>
      <c r="DM69" s="916"/>
      <c r="DN69" s="916"/>
      <c r="DO69" s="916"/>
      <c r="DP69" s="917"/>
      <c r="DQ69" s="915"/>
      <c r="DR69" s="916"/>
      <c r="DS69" s="916"/>
      <c r="DT69" s="916"/>
      <c r="DU69" s="917"/>
      <c r="DV69" s="912"/>
      <c r="DW69" s="913"/>
      <c r="DX69" s="913"/>
      <c r="DY69" s="913"/>
      <c r="DZ69" s="914"/>
      <c r="EA69" s="248"/>
    </row>
    <row r="70" spans="1:131" s="249" customFormat="1" ht="26.25" customHeight="1" x14ac:dyDescent="0.15">
      <c r="A70" s="263">
        <v>3</v>
      </c>
      <c r="B70" s="928" t="s">
        <v>604</v>
      </c>
      <c r="C70" s="929"/>
      <c r="D70" s="929"/>
      <c r="E70" s="929"/>
      <c r="F70" s="929"/>
      <c r="G70" s="929"/>
      <c r="H70" s="929"/>
      <c r="I70" s="929"/>
      <c r="J70" s="929"/>
      <c r="K70" s="929"/>
      <c r="L70" s="929"/>
      <c r="M70" s="929"/>
      <c r="N70" s="929"/>
      <c r="O70" s="929"/>
      <c r="P70" s="930"/>
      <c r="Q70" s="931">
        <v>4378</v>
      </c>
      <c r="R70" s="879"/>
      <c r="S70" s="879"/>
      <c r="T70" s="879"/>
      <c r="U70" s="879"/>
      <c r="V70" s="879">
        <v>4173</v>
      </c>
      <c r="W70" s="879"/>
      <c r="X70" s="879"/>
      <c r="Y70" s="879"/>
      <c r="Z70" s="879"/>
      <c r="AA70" s="879">
        <v>204</v>
      </c>
      <c r="AB70" s="879"/>
      <c r="AC70" s="879"/>
      <c r="AD70" s="879"/>
      <c r="AE70" s="879"/>
      <c r="AF70" s="879">
        <v>204</v>
      </c>
      <c r="AG70" s="879"/>
      <c r="AH70" s="879"/>
      <c r="AI70" s="879"/>
      <c r="AJ70" s="879"/>
      <c r="AK70" s="879">
        <v>24</v>
      </c>
      <c r="AL70" s="879"/>
      <c r="AM70" s="879"/>
      <c r="AN70" s="879"/>
      <c r="AO70" s="879"/>
      <c r="AP70" s="879">
        <v>1363</v>
      </c>
      <c r="AQ70" s="879"/>
      <c r="AR70" s="879"/>
      <c r="AS70" s="879"/>
      <c r="AT70" s="879"/>
      <c r="AU70" s="879" t="s">
        <v>611</v>
      </c>
      <c r="AV70" s="879"/>
      <c r="AW70" s="879"/>
      <c r="AX70" s="879"/>
      <c r="AY70" s="879"/>
      <c r="AZ70" s="932"/>
      <c r="BA70" s="932"/>
      <c r="BB70" s="932"/>
      <c r="BC70" s="932"/>
      <c r="BD70" s="933"/>
      <c r="BE70" s="267"/>
      <c r="BF70" s="267"/>
      <c r="BG70" s="267"/>
      <c r="BH70" s="267"/>
      <c r="BI70" s="267"/>
      <c r="BJ70" s="267"/>
      <c r="BK70" s="267"/>
      <c r="BL70" s="267"/>
      <c r="BM70" s="267"/>
      <c r="BN70" s="267"/>
      <c r="BO70" s="267"/>
      <c r="BP70" s="267"/>
      <c r="BQ70" s="264">
        <v>64</v>
      </c>
      <c r="BR70" s="269"/>
      <c r="BS70" s="918"/>
      <c r="BT70" s="919"/>
      <c r="BU70" s="919"/>
      <c r="BV70" s="919"/>
      <c r="BW70" s="919"/>
      <c r="BX70" s="919"/>
      <c r="BY70" s="919"/>
      <c r="BZ70" s="919"/>
      <c r="CA70" s="919"/>
      <c r="CB70" s="919"/>
      <c r="CC70" s="919"/>
      <c r="CD70" s="919"/>
      <c r="CE70" s="919"/>
      <c r="CF70" s="919"/>
      <c r="CG70" s="920"/>
      <c r="CH70" s="915"/>
      <c r="CI70" s="916"/>
      <c r="CJ70" s="916"/>
      <c r="CK70" s="916"/>
      <c r="CL70" s="917"/>
      <c r="CM70" s="915"/>
      <c r="CN70" s="916"/>
      <c r="CO70" s="916"/>
      <c r="CP70" s="916"/>
      <c r="CQ70" s="917"/>
      <c r="CR70" s="915"/>
      <c r="CS70" s="916"/>
      <c r="CT70" s="916"/>
      <c r="CU70" s="916"/>
      <c r="CV70" s="917"/>
      <c r="CW70" s="915"/>
      <c r="CX70" s="916"/>
      <c r="CY70" s="916"/>
      <c r="CZ70" s="916"/>
      <c r="DA70" s="917"/>
      <c r="DB70" s="915"/>
      <c r="DC70" s="916"/>
      <c r="DD70" s="916"/>
      <c r="DE70" s="916"/>
      <c r="DF70" s="917"/>
      <c r="DG70" s="915"/>
      <c r="DH70" s="916"/>
      <c r="DI70" s="916"/>
      <c r="DJ70" s="916"/>
      <c r="DK70" s="917"/>
      <c r="DL70" s="915"/>
      <c r="DM70" s="916"/>
      <c r="DN70" s="916"/>
      <c r="DO70" s="916"/>
      <c r="DP70" s="917"/>
      <c r="DQ70" s="915"/>
      <c r="DR70" s="916"/>
      <c r="DS70" s="916"/>
      <c r="DT70" s="916"/>
      <c r="DU70" s="917"/>
      <c r="DV70" s="912"/>
      <c r="DW70" s="913"/>
      <c r="DX70" s="913"/>
      <c r="DY70" s="913"/>
      <c r="DZ70" s="914"/>
      <c r="EA70" s="248"/>
    </row>
    <row r="71" spans="1:131" s="249" customFormat="1" ht="26.25" customHeight="1" x14ac:dyDescent="0.15">
      <c r="A71" s="263">
        <v>4</v>
      </c>
      <c r="B71" s="928" t="s">
        <v>605</v>
      </c>
      <c r="C71" s="929"/>
      <c r="D71" s="929"/>
      <c r="E71" s="929"/>
      <c r="F71" s="929"/>
      <c r="G71" s="929"/>
      <c r="H71" s="929"/>
      <c r="I71" s="929"/>
      <c r="J71" s="929"/>
      <c r="K71" s="929"/>
      <c r="L71" s="929"/>
      <c r="M71" s="929"/>
      <c r="N71" s="929"/>
      <c r="O71" s="929"/>
      <c r="P71" s="930"/>
      <c r="Q71" s="931">
        <v>1887</v>
      </c>
      <c r="R71" s="879"/>
      <c r="S71" s="879"/>
      <c r="T71" s="879"/>
      <c r="U71" s="879"/>
      <c r="V71" s="879">
        <v>1590</v>
      </c>
      <c r="W71" s="879"/>
      <c r="X71" s="879"/>
      <c r="Y71" s="879"/>
      <c r="Z71" s="879"/>
      <c r="AA71" s="879">
        <v>297</v>
      </c>
      <c r="AB71" s="879"/>
      <c r="AC71" s="879"/>
      <c r="AD71" s="879"/>
      <c r="AE71" s="879"/>
      <c r="AF71" s="879">
        <v>297</v>
      </c>
      <c r="AG71" s="879"/>
      <c r="AH71" s="879"/>
      <c r="AI71" s="879"/>
      <c r="AJ71" s="879"/>
      <c r="AK71" s="879">
        <v>217</v>
      </c>
      <c r="AL71" s="879"/>
      <c r="AM71" s="879"/>
      <c r="AN71" s="879"/>
      <c r="AO71" s="879"/>
      <c r="AP71" s="879">
        <v>1234</v>
      </c>
      <c r="AQ71" s="879"/>
      <c r="AR71" s="879"/>
      <c r="AS71" s="879"/>
      <c r="AT71" s="879"/>
      <c r="AU71" s="879">
        <v>23</v>
      </c>
      <c r="AV71" s="879"/>
      <c r="AW71" s="879"/>
      <c r="AX71" s="879"/>
      <c r="AY71" s="879"/>
      <c r="AZ71" s="932"/>
      <c r="BA71" s="932"/>
      <c r="BB71" s="932"/>
      <c r="BC71" s="932"/>
      <c r="BD71" s="933"/>
      <c r="BE71" s="267"/>
      <c r="BF71" s="267"/>
      <c r="BG71" s="267"/>
      <c r="BH71" s="267"/>
      <c r="BI71" s="267"/>
      <c r="BJ71" s="267"/>
      <c r="BK71" s="267"/>
      <c r="BL71" s="267"/>
      <c r="BM71" s="267"/>
      <c r="BN71" s="267"/>
      <c r="BO71" s="267"/>
      <c r="BP71" s="267"/>
      <c r="BQ71" s="264">
        <v>65</v>
      </c>
      <c r="BR71" s="269"/>
      <c r="BS71" s="918"/>
      <c r="BT71" s="919"/>
      <c r="BU71" s="919"/>
      <c r="BV71" s="919"/>
      <c r="BW71" s="919"/>
      <c r="BX71" s="919"/>
      <c r="BY71" s="919"/>
      <c r="BZ71" s="919"/>
      <c r="CA71" s="919"/>
      <c r="CB71" s="919"/>
      <c r="CC71" s="919"/>
      <c r="CD71" s="919"/>
      <c r="CE71" s="919"/>
      <c r="CF71" s="919"/>
      <c r="CG71" s="920"/>
      <c r="CH71" s="915"/>
      <c r="CI71" s="916"/>
      <c r="CJ71" s="916"/>
      <c r="CK71" s="916"/>
      <c r="CL71" s="917"/>
      <c r="CM71" s="915"/>
      <c r="CN71" s="916"/>
      <c r="CO71" s="916"/>
      <c r="CP71" s="916"/>
      <c r="CQ71" s="917"/>
      <c r="CR71" s="915"/>
      <c r="CS71" s="916"/>
      <c r="CT71" s="916"/>
      <c r="CU71" s="916"/>
      <c r="CV71" s="917"/>
      <c r="CW71" s="915"/>
      <c r="CX71" s="916"/>
      <c r="CY71" s="916"/>
      <c r="CZ71" s="916"/>
      <c r="DA71" s="917"/>
      <c r="DB71" s="915"/>
      <c r="DC71" s="916"/>
      <c r="DD71" s="916"/>
      <c r="DE71" s="916"/>
      <c r="DF71" s="917"/>
      <c r="DG71" s="915"/>
      <c r="DH71" s="916"/>
      <c r="DI71" s="916"/>
      <c r="DJ71" s="916"/>
      <c r="DK71" s="917"/>
      <c r="DL71" s="915"/>
      <c r="DM71" s="916"/>
      <c r="DN71" s="916"/>
      <c r="DO71" s="916"/>
      <c r="DP71" s="917"/>
      <c r="DQ71" s="915"/>
      <c r="DR71" s="916"/>
      <c r="DS71" s="916"/>
      <c r="DT71" s="916"/>
      <c r="DU71" s="917"/>
      <c r="DV71" s="912"/>
      <c r="DW71" s="913"/>
      <c r="DX71" s="913"/>
      <c r="DY71" s="913"/>
      <c r="DZ71" s="914"/>
      <c r="EA71" s="248"/>
    </row>
    <row r="72" spans="1:131" s="249" customFormat="1" ht="26.25" customHeight="1" x14ac:dyDescent="0.15">
      <c r="A72" s="263">
        <v>5</v>
      </c>
      <c r="B72" s="928" t="s">
        <v>606</v>
      </c>
      <c r="C72" s="929"/>
      <c r="D72" s="929"/>
      <c r="E72" s="929"/>
      <c r="F72" s="929"/>
      <c r="G72" s="929"/>
      <c r="H72" s="929"/>
      <c r="I72" s="929"/>
      <c r="J72" s="929"/>
      <c r="K72" s="929"/>
      <c r="L72" s="929"/>
      <c r="M72" s="929"/>
      <c r="N72" s="929"/>
      <c r="O72" s="929"/>
      <c r="P72" s="930"/>
      <c r="Q72" s="931">
        <v>704</v>
      </c>
      <c r="R72" s="879"/>
      <c r="S72" s="879"/>
      <c r="T72" s="879"/>
      <c r="U72" s="879"/>
      <c r="V72" s="879">
        <v>685</v>
      </c>
      <c r="W72" s="879"/>
      <c r="X72" s="879"/>
      <c r="Y72" s="879"/>
      <c r="Z72" s="879"/>
      <c r="AA72" s="879">
        <v>19</v>
      </c>
      <c r="AB72" s="879"/>
      <c r="AC72" s="879"/>
      <c r="AD72" s="879"/>
      <c r="AE72" s="879"/>
      <c r="AF72" s="879">
        <v>19</v>
      </c>
      <c r="AG72" s="879"/>
      <c r="AH72" s="879"/>
      <c r="AI72" s="879"/>
      <c r="AJ72" s="879"/>
      <c r="AK72" s="879">
        <v>14</v>
      </c>
      <c r="AL72" s="879"/>
      <c r="AM72" s="879"/>
      <c r="AN72" s="879"/>
      <c r="AO72" s="879"/>
      <c r="AP72" s="879" t="s">
        <v>611</v>
      </c>
      <c r="AQ72" s="879"/>
      <c r="AR72" s="879"/>
      <c r="AS72" s="879"/>
      <c r="AT72" s="879"/>
      <c r="AU72" s="879" t="s">
        <v>611</v>
      </c>
      <c r="AV72" s="879"/>
      <c r="AW72" s="879"/>
      <c r="AX72" s="879"/>
      <c r="AY72" s="879"/>
      <c r="AZ72" s="932"/>
      <c r="BA72" s="932"/>
      <c r="BB72" s="932"/>
      <c r="BC72" s="932"/>
      <c r="BD72" s="933"/>
      <c r="BE72" s="267"/>
      <c r="BF72" s="267"/>
      <c r="BG72" s="267"/>
      <c r="BH72" s="267"/>
      <c r="BI72" s="267"/>
      <c r="BJ72" s="267"/>
      <c r="BK72" s="267"/>
      <c r="BL72" s="267"/>
      <c r="BM72" s="267"/>
      <c r="BN72" s="267"/>
      <c r="BO72" s="267"/>
      <c r="BP72" s="267"/>
      <c r="BQ72" s="264">
        <v>66</v>
      </c>
      <c r="BR72" s="269"/>
      <c r="BS72" s="918"/>
      <c r="BT72" s="919"/>
      <c r="BU72" s="919"/>
      <c r="BV72" s="919"/>
      <c r="BW72" s="919"/>
      <c r="BX72" s="919"/>
      <c r="BY72" s="919"/>
      <c r="BZ72" s="919"/>
      <c r="CA72" s="919"/>
      <c r="CB72" s="919"/>
      <c r="CC72" s="919"/>
      <c r="CD72" s="919"/>
      <c r="CE72" s="919"/>
      <c r="CF72" s="919"/>
      <c r="CG72" s="920"/>
      <c r="CH72" s="915"/>
      <c r="CI72" s="916"/>
      <c r="CJ72" s="916"/>
      <c r="CK72" s="916"/>
      <c r="CL72" s="917"/>
      <c r="CM72" s="915"/>
      <c r="CN72" s="916"/>
      <c r="CO72" s="916"/>
      <c r="CP72" s="916"/>
      <c r="CQ72" s="917"/>
      <c r="CR72" s="915"/>
      <c r="CS72" s="916"/>
      <c r="CT72" s="916"/>
      <c r="CU72" s="916"/>
      <c r="CV72" s="917"/>
      <c r="CW72" s="915"/>
      <c r="CX72" s="916"/>
      <c r="CY72" s="916"/>
      <c r="CZ72" s="916"/>
      <c r="DA72" s="917"/>
      <c r="DB72" s="915"/>
      <c r="DC72" s="916"/>
      <c r="DD72" s="916"/>
      <c r="DE72" s="916"/>
      <c r="DF72" s="917"/>
      <c r="DG72" s="915"/>
      <c r="DH72" s="916"/>
      <c r="DI72" s="916"/>
      <c r="DJ72" s="916"/>
      <c r="DK72" s="917"/>
      <c r="DL72" s="915"/>
      <c r="DM72" s="916"/>
      <c r="DN72" s="916"/>
      <c r="DO72" s="916"/>
      <c r="DP72" s="917"/>
      <c r="DQ72" s="915"/>
      <c r="DR72" s="916"/>
      <c r="DS72" s="916"/>
      <c r="DT72" s="916"/>
      <c r="DU72" s="917"/>
      <c r="DV72" s="912"/>
      <c r="DW72" s="913"/>
      <c r="DX72" s="913"/>
      <c r="DY72" s="913"/>
      <c r="DZ72" s="914"/>
      <c r="EA72" s="248"/>
    </row>
    <row r="73" spans="1:131" s="249" customFormat="1" ht="26.25" customHeight="1" x14ac:dyDescent="0.15">
      <c r="A73" s="263">
        <v>6</v>
      </c>
      <c r="B73" s="928" t="s">
        <v>609</v>
      </c>
      <c r="C73" s="929"/>
      <c r="D73" s="929"/>
      <c r="E73" s="929"/>
      <c r="F73" s="929"/>
      <c r="G73" s="929"/>
      <c r="H73" s="929"/>
      <c r="I73" s="929"/>
      <c r="J73" s="929"/>
      <c r="K73" s="929"/>
      <c r="L73" s="929"/>
      <c r="M73" s="929"/>
      <c r="N73" s="929"/>
      <c r="O73" s="929"/>
      <c r="P73" s="930"/>
      <c r="Q73" s="931">
        <v>534</v>
      </c>
      <c r="R73" s="879"/>
      <c r="S73" s="879"/>
      <c r="T73" s="879"/>
      <c r="U73" s="879"/>
      <c r="V73" s="879">
        <v>508</v>
      </c>
      <c r="W73" s="879"/>
      <c r="X73" s="879"/>
      <c r="Y73" s="879"/>
      <c r="Z73" s="879"/>
      <c r="AA73" s="879">
        <v>26</v>
      </c>
      <c r="AB73" s="879"/>
      <c r="AC73" s="879"/>
      <c r="AD73" s="879"/>
      <c r="AE73" s="879"/>
      <c r="AF73" s="879">
        <v>26</v>
      </c>
      <c r="AG73" s="879"/>
      <c r="AH73" s="879"/>
      <c r="AI73" s="879"/>
      <c r="AJ73" s="879"/>
      <c r="AK73" s="879">
        <v>5</v>
      </c>
      <c r="AL73" s="879"/>
      <c r="AM73" s="879"/>
      <c r="AN73" s="879"/>
      <c r="AO73" s="879"/>
      <c r="AP73" s="879" t="s">
        <v>611</v>
      </c>
      <c r="AQ73" s="879"/>
      <c r="AR73" s="879"/>
      <c r="AS73" s="879"/>
      <c r="AT73" s="879"/>
      <c r="AU73" s="879" t="s">
        <v>611</v>
      </c>
      <c r="AV73" s="879"/>
      <c r="AW73" s="879"/>
      <c r="AX73" s="879"/>
      <c r="AY73" s="879"/>
      <c r="AZ73" s="932"/>
      <c r="BA73" s="932"/>
      <c r="BB73" s="932"/>
      <c r="BC73" s="932"/>
      <c r="BD73" s="933"/>
      <c r="BE73" s="267"/>
      <c r="BF73" s="267"/>
      <c r="BG73" s="267"/>
      <c r="BH73" s="267"/>
      <c r="BI73" s="267"/>
      <c r="BJ73" s="267"/>
      <c r="BK73" s="267"/>
      <c r="BL73" s="267"/>
      <c r="BM73" s="267"/>
      <c r="BN73" s="267"/>
      <c r="BO73" s="267"/>
      <c r="BP73" s="267"/>
      <c r="BQ73" s="264">
        <v>67</v>
      </c>
      <c r="BR73" s="269"/>
      <c r="BS73" s="918"/>
      <c r="BT73" s="919"/>
      <c r="BU73" s="919"/>
      <c r="BV73" s="919"/>
      <c r="BW73" s="919"/>
      <c r="BX73" s="919"/>
      <c r="BY73" s="919"/>
      <c r="BZ73" s="919"/>
      <c r="CA73" s="919"/>
      <c r="CB73" s="919"/>
      <c r="CC73" s="919"/>
      <c r="CD73" s="919"/>
      <c r="CE73" s="919"/>
      <c r="CF73" s="919"/>
      <c r="CG73" s="920"/>
      <c r="CH73" s="915"/>
      <c r="CI73" s="916"/>
      <c r="CJ73" s="916"/>
      <c r="CK73" s="916"/>
      <c r="CL73" s="917"/>
      <c r="CM73" s="915"/>
      <c r="CN73" s="916"/>
      <c r="CO73" s="916"/>
      <c r="CP73" s="916"/>
      <c r="CQ73" s="917"/>
      <c r="CR73" s="915"/>
      <c r="CS73" s="916"/>
      <c r="CT73" s="916"/>
      <c r="CU73" s="916"/>
      <c r="CV73" s="917"/>
      <c r="CW73" s="915"/>
      <c r="CX73" s="916"/>
      <c r="CY73" s="916"/>
      <c r="CZ73" s="916"/>
      <c r="DA73" s="917"/>
      <c r="DB73" s="915"/>
      <c r="DC73" s="916"/>
      <c r="DD73" s="916"/>
      <c r="DE73" s="916"/>
      <c r="DF73" s="917"/>
      <c r="DG73" s="915"/>
      <c r="DH73" s="916"/>
      <c r="DI73" s="916"/>
      <c r="DJ73" s="916"/>
      <c r="DK73" s="917"/>
      <c r="DL73" s="915"/>
      <c r="DM73" s="916"/>
      <c r="DN73" s="916"/>
      <c r="DO73" s="916"/>
      <c r="DP73" s="917"/>
      <c r="DQ73" s="915"/>
      <c r="DR73" s="916"/>
      <c r="DS73" s="916"/>
      <c r="DT73" s="916"/>
      <c r="DU73" s="917"/>
      <c r="DV73" s="912"/>
      <c r="DW73" s="913"/>
      <c r="DX73" s="913"/>
      <c r="DY73" s="913"/>
      <c r="DZ73" s="914"/>
      <c r="EA73" s="248"/>
    </row>
    <row r="74" spans="1:131" s="249" customFormat="1" ht="26.25" customHeight="1" x14ac:dyDescent="0.15">
      <c r="A74" s="263">
        <v>7</v>
      </c>
      <c r="B74" s="928" t="s">
        <v>610</v>
      </c>
      <c r="C74" s="929"/>
      <c r="D74" s="929"/>
      <c r="E74" s="929"/>
      <c r="F74" s="929"/>
      <c r="G74" s="929"/>
      <c r="H74" s="929"/>
      <c r="I74" s="929"/>
      <c r="J74" s="929"/>
      <c r="K74" s="929"/>
      <c r="L74" s="929"/>
      <c r="M74" s="929"/>
      <c r="N74" s="929"/>
      <c r="O74" s="929"/>
      <c r="P74" s="930"/>
      <c r="Q74" s="931">
        <v>171935</v>
      </c>
      <c r="R74" s="879"/>
      <c r="S74" s="879"/>
      <c r="T74" s="879"/>
      <c r="U74" s="879"/>
      <c r="V74" s="879">
        <v>162213</v>
      </c>
      <c r="W74" s="879"/>
      <c r="X74" s="879"/>
      <c r="Y74" s="879"/>
      <c r="Z74" s="879"/>
      <c r="AA74" s="879">
        <v>9722</v>
      </c>
      <c r="AB74" s="879"/>
      <c r="AC74" s="879"/>
      <c r="AD74" s="879"/>
      <c r="AE74" s="879"/>
      <c r="AF74" s="879">
        <v>9719</v>
      </c>
      <c r="AG74" s="879"/>
      <c r="AH74" s="879"/>
      <c r="AI74" s="879"/>
      <c r="AJ74" s="879"/>
      <c r="AK74" s="879">
        <v>4321</v>
      </c>
      <c r="AL74" s="879"/>
      <c r="AM74" s="879"/>
      <c r="AN74" s="879"/>
      <c r="AO74" s="879"/>
      <c r="AP74" s="879" t="s">
        <v>611</v>
      </c>
      <c r="AQ74" s="879"/>
      <c r="AR74" s="879"/>
      <c r="AS74" s="879"/>
      <c r="AT74" s="879"/>
      <c r="AU74" s="879" t="s">
        <v>611</v>
      </c>
      <c r="AV74" s="879"/>
      <c r="AW74" s="879"/>
      <c r="AX74" s="879"/>
      <c r="AY74" s="879"/>
      <c r="AZ74" s="932"/>
      <c r="BA74" s="932"/>
      <c r="BB74" s="932"/>
      <c r="BC74" s="932"/>
      <c r="BD74" s="933"/>
      <c r="BE74" s="267"/>
      <c r="BF74" s="267"/>
      <c r="BG74" s="267"/>
      <c r="BH74" s="267"/>
      <c r="BI74" s="267"/>
      <c r="BJ74" s="267"/>
      <c r="BK74" s="267"/>
      <c r="BL74" s="267"/>
      <c r="BM74" s="267"/>
      <c r="BN74" s="267"/>
      <c r="BO74" s="267"/>
      <c r="BP74" s="267"/>
      <c r="BQ74" s="264">
        <v>68</v>
      </c>
      <c r="BR74" s="269"/>
      <c r="BS74" s="918"/>
      <c r="BT74" s="919"/>
      <c r="BU74" s="919"/>
      <c r="BV74" s="919"/>
      <c r="BW74" s="919"/>
      <c r="BX74" s="919"/>
      <c r="BY74" s="919"/>
      <c r="BZ74" s="919"/>
      <c r="CA74" s="919"/>
      <c r="CB74" s="919"/>
      <c r="CC74" s="919"/>
      <c r="CD74" s="919"/>
      <c r="CE74" s="919"/>
      <c r="CF74" s="919"/>
      <c r="CG74" s="920"/>
      <c r="CH74" s="915"/>
      <c r="CI74" s="916"/>
      <c r="CJ74" s="916"/>
      <c r="CK74" s="916"/>
      <c r="CL74" s="917"/>
      <c r="CM74" s="915"/>
      <c r="CN74" s="916"/>
      <c r="CO74" s="916"/>
      <c r="CP74" s="916"/>
      <c r="CQ74" s="917"/>
      <c r="CR74" s="915"/>
      <c r="CS74" s="916"/>
      <c r="CT74" s="916"/>
      <c r="CU74" s="916"/>
      <c r="CV74" s="917"/>
      <c r="CW74" s="915"/>
      <c r="CX74" s="916"/>
      <c r="CY74" s="916"/>
      <c r="CZ74" s="916"/>
      <c r="DA74" s="917"/>
      <c r="DB74" s="915"/>
      <c r="DC74" s="916"/>
      <c r="DD74" s="916"/>
      <c r="DE74" s="916"/>
      <c r="DF74" s="917"/>
      <c r="DG74" s="915"/>
      <c r="DH74" s="916"/>
      <c r="DI74" s="916"/>
      <c r="DJ74" s="916"/>
      <c r="DK74" s="917"/>
      <c r="DL74" s="915"/>
      <c r="DM74" s="916"/>
      <c r="DN74" s="916"/>
      <c r="DO74" s="916"/>
      <c r="DP74" s="917"/>
      <c r="DQ74" s="915"/>
      <c r="DR74" s="916"/>
      <c r="DS74" s="916"/>
      <c r="DT74" s="916"/>
      <c r="DU74" s="917"/>
      <c r="DV74" s="912"/>
      <c r="DW74" s="913"/>
      <c r="DX74" s="913"/>
      <c r="DY74" s="913"/>
      <c r="DZ74" s="914"/>
      <c r="EA74" s="248"/>
    </row>
    <row r="75" spans="1:131" s="249" customFormat="1" ht="26.25" customHeight="1" x14ac:dyDescent="0.15">
      <c r="A75" s="263">
        <v>8</v>
      </c>
      <c r="B75" s="928" t="s">
        <v>607</v>
      </c>
      <c r="C75" s="929"/>
      <c r="D75" s="929"/>
      <c r="E75" s="929"/>
      <c r="F75" s="929"/>
      <c r="G75" s="929"/>
      <c r="H75" s="929"/>
      <c r="I75" s="929"/>
      <c r="J75" s="929"/>
      <c r="K75" s="929"/>
      <c r="L75" s="929"/>
      <c r="M75" s="929"/>
      <c r="N75" s="929"/>
      <c r="O75" s="929"/>
      <c r="P75" s="930"/>
      <c r="Q75" s="934">
        <v>9867</v>
      </c>
      <c r="R75" s="886"/>
      <c r="S75" s="886"/>
      <c r="T75" s="886"/>
      <c r="U75" s="878"/>
      <c r="V75" s="885">
        <v>6844</v>
      </c>
      <c r="W75" s="886"/>
      <c r="X75" s="886"/>
      <c r="Y75" s="886"/>
      <c r="Z75" s="878"/>
      <c r="AA75" s="885">
        <v>3023</v>
      </c>
      <c r="AB75" s="886"/>
      <c r="AC75" s="886"/>
      <c r="AD75" s="886"/>
      <c r="AE75" s="878"/>
      <c r="AF75" s="885">
        <v>3023</v>
      </c>
      <c r="AG75" s="886"/>
      <c r="AH75" s="886"/>
      <c r="AI75" s="886"/>
      <c r="AJ75" s="878"/>
      <c r="AK75" s="885" t="s">
        <v>611</v>
      </c>
      <c r="AL75" s="886"/>
      <c r="AM75" s="886"/>
      <c r="AN75" s="886"/>
      <c r="AO75" s="878"/>
      <c r="AP75" s="885" t="s">
        <v>611</v>
      </c>
      <c r="AQ75" s="886"/>
      <c r="AR75" s="886"/>
      <c r="AS75" s="886"/>
      <c r="AT75" s="878"/>
      <c r="AU75" s="885" t="s">
        <v>611</v>
      </c>
      <c r="AV75" s="886"/>
      <c r="AW75" s="886"/>
      <c r="AX75" s="886"/>
      <c r="AY75" s="878"/>
      <c r="AZ75" s="932"/>
      <c r="BA75" s="932"/>
      <c r="BB75" s="932"/>
      <c r="BC75" s="932"/>
      <c r="BD75" s="933"/>
      <c r="BE75" s="267"/>
      <c r="BF75" s="267"/>
      <c r="BG75" s="267"/>
      <c r="BH75" s="267"/>
      <c r="BI75" s="267"/>
      <c r="BJ75" s="267"/>
      <c r="BK75" s="267"/>
      <c r="BL75" s="267"/>
      <c r="BM75" s="267"/>
      <c r="BN75" s="267"/>
      <c r="BO75" s="267"/>
      <c r="BP75" s="267"/>
      <c r="BQ75" s="264">
        <v>69</v>
      </c>
      <c r="BR75" s="269"/>
      <c r="BS75" s="918"/>
      <c r="BT75" s="919"/>
      <c r="BU75" s="919"/>
      <c r="BV75" s="919"/>
      <c r="BW75" s="919"/>
      <c r="BX75" s="919"/>
      <c r="BY75" s="919"/>
      <c r="BZ75" s="919"/>
      <c r="CA75" s="919"/>
      <c r="CB75" s="919"/>
      <c r="CC75" s="919"/>
      <c r="CD75" s="919"/>
      <c r="CE75" s="919"/>
      <c r="CF75" s="919"/>
      <c r="CG75" s="920"/>
      <c r="CH75" s="915"/>
      <c r="CI75" s="916"/>
      <c r="CJ75" s="916"/>
      <c r="CK75" s="916"/>
      <c r="CL75" s="917"/>
      <c r="CM75" s="915"/>
      <c r="CN75" s="916"/>
      <c r="CO75" s="916"/>
      <c r="CP75" s="916"/>
      <c r="CQ75" s="917"/>
      <c r="CR75" s="915"/>
      <c r="CS75" s="916"/>
      <c r="CT75" s="916"/>
      <c r="CU75" s="916"/>
      <c r="CV75" s="917"/>
      <c r="CW75" s="915"/>
      <c r="CX75" s="916"/>
      <c r="CY75" s="916"/>
      <c r="CZ75" s="916"/>
      <c r="DA75" s="917"/>
      <c r="DB75" s="915"/>
      <c r="DC75" s="916"/>
      <c r="DD75" s="916"/>
      <c r="DE75" s="916"/>
      <c r="DF75" s="917"/>
      <c r="DG75" s="915"/>
      <c r="DH75" s="916"/>
      <c r="DI75" s="916"/>
      <c r="DJ75" s="916"/>
      <c r="DK75" s="917"/>
      <c r="DL75" s="915"/>
      <c r="DM75" s="916"/>
      <c r="DN75" s="916"/>
      <c r="DO75" s="916"/>
      <c r="DP75" s="917"/>
      <c r="DQ75" s="915"/>
      <c r="DR75" s="916"/>
      <c r="DS75" s="916"/>
      <c r="DT75" s="916"/>
      <c r="DU75" s="917"/>
      <c r="DV75" s="912"/>
      <c r="DW75" s="913"/>
      <c r="DX75" s="913"/>
      <c r="DY75" s="913"/>
      <c r="DZ75" s="914"/>
      <c r="EA75" s="248"/>
    </row>
    <row r="76" spans="1:131" s="249" customFormat="1" ht="26.25" customHeight="1" x14ac:dyDescent="0.15">
      <c r="A76" s="263">
        <v>9</v>
      </c>
      <c r="B76" s="928"/>
      <c r="C76" s="929"/>
      <c r="D76" s="929"/>
      <c r="E76" s="929"/>
      <c r="F76" s="929"/>
      <c r="G76" s="929"/>
      <c r="H76" s="929"/>
      <c r="I76" s="929"/>
      <c r="J76" s="929"/>
      <c r="K76" s="929"/>
      <c r="L76" s="929"/>
      <c r="M76" s="929"/>
      <c r="N76" s="929"/>
      <c r="O76" s="929"/>
      <c r="P76" s="930"/>
      <c r="Q76" s="934"/>
      <c r="R76" s="886"/>
      <c r="S76" s="886"/>
      <c r="T76" s="886"/>
      <c r="U76" s="878"/>
      <c r="V76" s="885"/>
      <c r="W76" s="886"/>
      <c r="X76" s="886"/>
      <c r="Y76" s="886"/>
      <c r="Z76" s="878"/>
      <c r="AA76" s="885"/>
      <c r="AB76" s="886"/>
      <c r="AC76" s="886"/>
      <c r="AD76" s="886"/>
      <c r="AE76" s="878"/>
      <c r="AF76" s="885"/>
      <c r="AG76" s="886"/>
      <c r="AH76" s="886"/>
      <c r="AI76" s="886"/>
      <c r="AJ76" s="878"/>
      <c r="AK76" s="885"/>
      <c r="AL76" s="886"/>
      <c r="AM76" s="886"/>
      <c r="AN76" s="886"/>
      <c r="AO76" s="878"/>
      <c r="AP76" s="885"/>
      <c r="AQ76" s="886"/>
      <c r="AR76" s="886"/>
      <c r="AS76" s="886"/>
      <c r="AT76" s="878"/>
      <c r="AU76" s="885"/>
      <c r="AV76" s="886"/>
      <c r="AW76" s="886"/>
      <c r="AX76" s="886"/>
      <c r="AY76" s="878"/>
      <c r="AZ76" s="932"/>
      <c r="BA76" s="932"/>
      <c r="BB76" s="932"/>
      <c r="BC76" s="932"/>
      <c r="BD76" s="933"/>
      <c r="BE76" s="267"/>
      <c r="BF76" s="267"/>
      <c r="BG76" s="267"/>
      <c r="BH76" s="267"/>
      <c r="BI76" s="267"/>
      <c r="BJ76" s="267"/>
      <c r="BK76" s="267"/>
      <c r="BL76" s="267"/>
      <c r="BM76" s="267"/>
      <c r="BN76" s="267"/>
      <c r="BO76" s="267"/>
      <c r="BP76" s="267"/>
      <c r="BQ76" s="264">
        <v>70</v>
      </c>
      <c r="BR76" s="269"/>
      <c r="BS76" s="918"/>
      <c r="BT76" s="919"/>
      <c r="BU76" s="919"/>
      <c r="BV76" s="919"/>
      <c r="BW76" s="919"/>
      <c r="BX76" s="919"/>
      <c r="BY76" s="919"/>
      <c r="BZ76" s="919"/>
      <c r="CA76" s="919"/>
      <c r="CB76" s="919"/>
      <c r="CC76" s="919"/>
      <c r="CD76" s="919"/>
      <c r="CE76" s="919"/>
      <c r="CF76" s="919"/>
      <c r="CG76" s="920"/>
      <c r="CH76" s="915"/>
      <c r="CI76" s="916"/>
      <c r="CJ76" s="916"/>
      <c r="CK76" s="916"/>
      <c r="CL76" s="917"/>
      <c r="CM76" s="915"/>
      <c r="CN76" s="916"/>
      <c r="CO76" s="916"/>
      <c r="CP76" s="916"/>
      <c r="CQ76" s="917"/>
      <c r="CR76" s="915"/>
      <c r="CS76" s="916"/>
      <c r="CT76" s="916"/>
      <c r="CU76" s="916"/>
      <c r="CV76" s="917"/>
      <c r="CW76" s="915"/>
      <c r="CX76" s="916"/>
      <c r="CY76" s="916"/>
      <c r="CZ76" s="916"/>
      <c r="DA76" s="917"/>
      <c r="DB76" s="915"/>
      <c r="DC76" s="916"/>
      <c r="DD76" s="916"/>
      <c r="DE76" s="916"/>
      <c r="DF76" s="917"/>
      <c r="DG76" s="915"/>
      <c r="DH76" s="916"/>
      <c r="DI76" s="916"/>
      <c r="DJ76" s="916"/>
      <c r="DK76" s="917"/>
      <c r="DL76" s="915"/>
      <c r="DM76" s="916"/>
      <c r="DN76" s="916"/>
      <c r="DO76" s="916"/>
      <c r="DP76" s="917"/>
      <c r="DQ76" s="915"/>
      <c r="DR76" s="916"/>
      <c r="DS76" s="916"/>
      <c r="DT76" s="916"/>
      <c r="DU76" s="917"/>
      <c r="DV76" s="912"/>
      <c r="DW76" s="913"/>
      <c r="DX76" s="913"/>
      <c r="DY76" s="913"/>
      <c r="DZ76" s="914"/>
      <c r="EA76" s="248"/>
    </row>
    <row r="77" spans="1:131" s="249" customFormat="1" ht="26.25" customHeight="1" x14ac:dyDescent="0.15">
      <c r="A77" s="263">
        <v>10</v>
      </c>
      <c r="B77" s="928"/>
      <c r="C77" s="929"/>
      <c r="D77" s="929"/>
      <c r="E77" s="929"/>
      <c r="F77" s="929"/>
      <c r="G77" s="929"/>
      <c r="H77" s="929"/>
      <c r="I77" s="929"/>
      <c r="J77" s="929"/>
      <c r="K77" s="929"/>
      <c r="L77" s="929"/>
      <c r="M77" s="929"/>
      <c r="N77" s="929"/>
      <c r="O77" s="929"/>
      <c r="P77" s="930"/>
      <c r="Q77" s="934"/>
      <c r="R77" s="886"/>
      <c r="S77" s="886"/>
      <c r="T77" s="886"/>
      <c r="U77" s="878"/>
      <c r="V77" s="885"/>
      <c r="W77" s="886"/>
      <c r="X77" s="886"/>
      <c r="Y77" s="886"/>
      <c r="Z77" s="878"/>
      <c r="AA77" s="885"/>
      <c r="AB77" s="886"/>
      <c r="AC77" s="886"/>
      <c r="AD77" s="886"/>
      <c r="AE77" s="878"/>
      <c r="AF77" s="885"/>
      <c r="AG77" s="886"/>
      <c r="AH77" s="886"/>
      <c r="AI77" s="886"/>
      <c r="AJ77" s="878"/>
      <c r="AK77" s="885"/>
      <c r="AL77" s="886"/>
      <c r="AM77" s="886"/>
      <c r="AN77" s="886"/>
      <c r="AO77" s="878"/>
      <c r="AP77" s="885"/>
      <c r="AQ77" s="886"/>
      <c r="AR77" s="886"/>
      <c r="AS77" s="886"/>
      <c r="AT77" s="878"/>
      <c r="AU77" s="885"/>
      <c r="AV77" s="886"/>
      <c r="AW77" s="886"/>
      <c r="AX77" s="886"/>
      <c r="AY77" s="878"/>
      <c r="AZ77" s="932"/>
      <c r="BA77" s="932"/>
      <c r="BB77" s="932"/>
      <c r="BC77" s="932"/>
      <c r="BD77" s="933"/>
      <c r="BE77" s="267"/>
      <c r="BF77" s="267"/>
      <c r="BG77" s="267"/>
      <c r="BH77" s="267"/>
      <c r="BI77" s="267"/>
      <c r="BJ77" s="267"/>
      <c r="BK77" s="267"/>
      <c r="BL77" s="267"/>
      <c r="BM77" s="267"/>
      <c r="BN77" s="267"/>
      <c r="BO77" s="267"/>
      <c r="BP77" s="267"/>
      <c r="BQ77" s="264">
        <v>71</v>
      </c>
      <c r="BR77" s="269"/>
      <c r="BS77" s="918"/>
      <c r="BT77" s="919"/>
      <c r="BU77" s="919"/>
      <c r="BV77" s="919"/>
      <c r="BW77" s="919"/>
      <c r="BX77" s="919"/>
      <c r="BY77" s="919"/>
      <c r="BZ77" s="919"/>
      <c r="CA77" s="919"/>
      <c r="CB77" s="919"/>
      <c r="CC77" s="919"/>
      <c r="CD77" s="919"/>
      <c r="CE77" s="919"/>
      <c r="CF77" s="919"/>
      <c r="CG77" s="920"/>
      <c r="CH77" s="915"/>
      <c r="CI77" s="916"/>
      <c r="CJ77" s="916"/>
      <c r="CK77" s="916"/>
      <c r="CL77" s="917"/>
      <c r="CM77" s="915"/>
      <c r="CN77" s="916"/>
      <c r="CO77" s="916"/>
      <c r="CP77" s="916"/>
      <c r="CQ77" s="917"/>
      <c r="CR77" s="915"/>
      <c r="CS77" s="916"/>
      <c r="CT77" s="916"/>
      <c r="CU77" s="916"/>
      <c r="CV77" s="917"/>
      <c r="CW77" s="915"/>
      <c r="CX77" s="916"/>
      <c r="CY77" s="916"/>
      <c r="CZ77" s="916"/>
      <c r="DA77" s="917"/>
      <c r="DB77" s="915"/>
      <c r="DC77" s="916"/>
      <c r="DD77" s="916"/>
      <c r="DE77" s="916"/>
      <c r="DF77" s="917"/>
      <c r="DG77" s="915"/>
      <c r="DH77" s="916"/>
      <c r="DI77" s="916"/>
      <c r="DJ77" s="916"/>
      <c r="DK77" s="917"/>
      <c r="DL77" s="915"/>
      <c r="DM77" s="916"/>
      <c r="DN77" s="916"/>
      <c r="DO77" s="916"/>
      <c r="DP77" s="917"/>
      <c r="DQ77" s="915"/>
      <c r="DR77" s="916"/>
      <c r="DS77" s="916"/>
      <c r="DT77" s="916"/>
      <c r="DU77" s="917"/>
      <c r="DV77" s="912"/>
      <c r="DW77" s="913"/>
      <c r="DX77" s="913"/>
      <c r="DY77" s="913"/>
      <c r="DZ77" s="914"/>
      <c r="EA77" s="248"/>
    </row>
    <row r="78" spans="1:131" s="249" customFormat="1" ht="26.25" customHeight="1" x14ac:dyDescent="0.15">
      <c r="A78" s="263">
        <v>11</v>
      </c>
      <c r="B78" s="928"/>
      <c r="C78" s="929"/>
      <c r="D78" s="929"/>
      <c r="E78" s="929"/>
      <c r="F78" s="929"/>
      <c r="G78" s="929"/>
      <c r="H78" s="929"/>
      <c r="I78" s="929"/>
      <c r="J78" s="929"/>
      <c r="K78" s="929"/>
      <c r="L78" s="929"/>
      <c r="M78" s="929"/>
      <c r="N78" s="929"/>
      <c r="O78" s="929"/>
      <c r="P78" s="930"/>
      <c r="Q78" s="931"/>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32"/>
      <c r="BA78" s="932"/>
      <c r="BB78" s="932"/>
      <c r="BC78" s="932"/>
      <c r="BD78" s="933"/>
      <c r="BE78" s="267"/>
      <c r="BF78" s="267"/>
      <c r="BG78" s="267"/>
      <c r="BH78" s="267"/>
      <c r="BI78" s="267"/>
      <c r="BJ78" s="270"/>
      <c r="BK78" s="270"/>
      <c r="BL78" s="270"/>
      <c r="BM78" s="270"/>
      <c r="BN78" s="270"/>
      <c r="BO78" s="267"/>
      <c r="BP78" s="267"/>
      <c r="BQ78" s="264">
        <v>72</v>
      </c>
      <c r="BR78" s="269"/>
      <c r="BS78" s="918"/>
      <c r="BT78" s="919"/>
      <c r="BU78" s="919"/>
      <c r="BV78" s="919"/>
      <c r="BW78" s="919"/>
      <c r="BX78" s="919"/>
      <c r="BY78" s="919"/>
      <c r="BZ78" s="919"/>
      <c r="CA78" s="919"/>
      <c r="CB78" s="919"/>
      <c r="CC78" s="919"/>
      <c r="CD78" s="919"/>
      <c r="CE78" s="919"/>
      <c r="CF78" s="919"/>
      <c r="CG78" s="920"/>
      <c r="CH78" s="915"/>
      <c r="CI78" s="916"/>
      <c r="CJ78" s="916"/>
      <c r="CK78" s="916"/>
      <c r="CL78" s="917"/>
      <c r="CM78" s="915"/>
      <c r="CN78" s="916"/>
      <c r="CO78" s="916"/>
      <c r="CP78" s="916"/>
      <c r="CQ78" s="917"/>
      <c r="CR78" s="915"/>
      <c r="CS78" s="916"/>
      <c r="CT78" s="916"/>
      <c r="CU78" s="916"/>
      <c r="CV78" s="917"/>
      <c r="CW78" s="915"/>
      <c r="CX78" s="916"/>
      <c r="CY78" s="916"/>
      <c r="CZ78" s="916"/>
      <c r="DA78" s="917"/>
      <c r="DB78" s="915"/>
      <c r="DC78" s="916"/>
      <c r="DD78" s="916"/>
      <c r="DE78" s="916"/>
      <c r="DF78" s="917"/>
      <c r="DG78" s="915"/>
      <c r="DH78" s="916"/>
      <c r="DI78" s="916"/>
      <c r="DJ78" s="916"/>
      <c r="DK78" s="917"/>
      <c r="DL78" s="915"/>
      <c r="DM78" s="916"/>
      <c r="DN78" s="916"/>
      <c r="DO78" s="916"/>
      <c r="DP78" s="917"/>
      <c r="DQ78" s="915"/>
      <c r="DR78" s="916"/>
      <c r="DS78" s="916"/>
      <c r="DT78" s="916"/>
      <c r="DU78" s="917"/>
      <c r="DV78" s="912"/>
      <c r="DW78" s="913"/>
      <c r="DX78" s="913"/>
      <c r="DY78" s="913"/>
      <c r="DZ78" s="914"/>
      <c r="EA78" s="248"/>
    </row>
    <row r="79" spans="1:131" s="249" customFormat="1" ht="26.25" customHeight="1" x14ac:dyDescent="0.15">
      <c r="A79" s="263">
        <v>12</v>
      </c>
      <c r="B79" s="928"/>
      <c r="C79" s="929"/>
      <c r="D79" s="929"/>
      <c r="E79" s="929"/>
      <c r="F79" s="929"/>
      <c r="G79" s="929"/>
      <c r="H79" s="929"/>
      <c r="I79" s="929"/>
      <c r="J79" s="929"/>
      <c r="K79" s="929"/>
      <c r="L79" s="929"/>
      <c r="M79" s="929"/>
      <c r="N79" s="929"/>
      <c r="O79" s="929"/>
      <c r="P79" s="930"/>
      <c r="Q79" s="931"/>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32"/>
      <c r="BA79" s="932"/>
      <c r="BB79" s="932"/>
      <c r="BC79" s="932"/>
      <c r="BD79" s="933"/>
      <c r="BE79" s="267"/>
      <c r="BF79" s="267"/>
      <c r="BG79" s="267"/>
      <c r="BH79" s="267"/>
      <c r="BI79" s="267"/>
      <c r="BJ79" s="270"/>
      <c r="BK79" s="270"/>
      <c r="BL79" s="270"/>
      <c r="BM79" s="270"/>
      <c r="BN79" s="270"/>
      <c r="BO79" s="267"/>
      <c r="BP79" s="267"/>
      <c r="BQ79" s="264">
        <v>73</v>
      </c>
      <c r="BR79" s="269"/>
      <c r="BS79" s="918"/>
      <c r="BT79" s="919"/>
      <c r="BU79" s="919"/>
      <c r="BV79" s="919"/>
      <c r="BW79" s="919"/>
      <c r="BX79" s="919"/>
      <c r="BY79" s="919"/>
      <c r="BZ79" s="919"/>
      <c r="CA79" s="919"/>
      <c r="CB79" s="919"/>
      <c r="CC79" s="919"/>
      <c r="CD79" s="919"/>
      <c r="CE79" s="919"/>
      <c r="CF79" s="919"/>
      <c r="CG79" s="920"/>
      <c r="CH79" s="915"/>
      <c r="CI79" s="916"/>
      <c r="CJ79" s="916"/>
      <c r="CK79" s="916"/>
      <c r="CL79" s="917"/>
      <c r="CM79" s="915"/>
      <c r="CN79" s="916"/>
      <c r="CO79" s="916"/>
      <c r="CP79" s="916"/>
      <c r="CQ79" s="917"/>
      <c r="CR79" s="915"/>
      <c r="CS79" s="916"/>
      <c r="CT79" s="916"/>
      <c r="CU79" s="916"/>
      <c r="CV79" s="917"/>
      <c r="CW79" s="915"/>
      <c r="CX79" s="916"/>
      <c r="CY79" s="916"/>
      <c r="CZ79" s="916"/>
      <c r="DA79" s="917"/>
      <c r="DB79" s="915"/>
      <c r="DC79" s="916"/>
      <c r="DD79" s="916"/>
      <c r="DE79" s="916"/>
      <c r="DF79" s="917"/>
      <c r="DG79" s="915"/>
      <c r="DH79" s="916"/>
      <c r="DI79" s="916"/>
      <c r="DJ79" s="916"/>
      <c r="DK79" s="917"/>
      <c r="DL79" s="915"/>
      <c r="DM79" s="916"/>
      <c r="DN79" s="916"/>
      <c r="DO79" s="916"/>
      <c r="DP79" s="917"/>
      <c r="DQ79" s="915"/>
      <c r="DR79" s="916"/>
      <c r="DS79" s="916"/>
      <c r="DT79" s="916"/>
      <c r="DU79" s="917"/>
      <c r="DV79" s="912"/>
      <c r="DW79" s="913"/>
      <c r="DX79" s="913"/>
      <c r="DY79" s="913"/>
      <c r="DZ79" s="914"/>
      <c r="EA79" s="248"/>
    </row>
    <row r="80" spans="1:131" s="249" customFormat="1" ht="26.25" customHeight="1" x14ac:dyDescent="0.15">
      <c r="A80" s="263">
        <v>13</v>
      </c>
      <c r="B80" s="928"/>
      <c r="C80" s="929"/>
      <c r="D80" s="929"/>
      <c r="E80" s="929"/>
      <c r="F80" s="929"/>
      <c r="G80" s="929"/>
      <c r="H80" s="929"/>
      <c r="I80" s="929"/>
      <c r="J80" s="929"/>
      <c r="K80" s="929"/>
      <c r="L80" s="929"/>
      <c r="M80" s="929"/>
      <c r="N80" s="929"/>
      <c r="O80" s="929"/>
      <c r="P80" s="930"/>
      <c r="Q80" s="931"/>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32"/>
      <c r="BA80" s="932"/>
      <c r="BB80" s="932"/>
      <c r="BC80" s="932"/>
      <c r="BD80" s="933"/>
      <c r="BE80" s="267"/>
      <c r="BF80" s="267"/>
      <c r="BG80" s="267"/>
      <c r="BH80" s="267"/>
      <c r="BI80" s="267"/>
      <c r="BJ80" s="267"/>
      <c r="BK80" s="267"/>
      <c r="BL80" s="267"/>
      <c r="BM80" s="267"/>
      <c r="BN80" s="267"/>
      <c r="BO80" s="267"/>
      <c r="BP80" s="267"/>
      <c r="BQ80" s="264">
        <v>74</v>
      </c>
      <c r="BR80" s="269"/>
      <c r="BS80" s="918"/>
      <c r="BT80" s="919"/>
      <c r="BU80" s="919"/>
      <c r="BV80" s="919"/>
      <c r="BW80" s="919"/>
      <c r="BX80" s="919"/>
      <c r="BY80" s="919"/>
      <c r="BZ80" s="919"/>
      <c r="CA80" s="919"/>
      <c r="CB80" s="919"/>
      <c r="CC80" s="919"/>
      <c r="CD80" s="919"/>
      <c r="CE80" s="919"/>
      <c r="CF80" s="919"/>
      <c r="CG80" s="920"/>
      <c r="CH80" s="915"/>
      <c r="CI80" s="916"/>
      <c r="CJ80" s="916"/>
      <c r="CK80" s="916"/>
      <c r="CL80" s="917"/>
      <c r="CM80" s="915"/>
      <c r="CN80" s="916"/>
      <c r="CO80" s="916"/>
      <c r="CP80" s="916"/>
      <c r="CQ80" s="917"/>
      <c r="CR80" s="915"/>
      <c r="CS80" s="916"/>
      <c r="CT80" s="916"/>
      <c r="CU80" s="916"/>
      <c r="CV80" s="917"/>
      <c r="CW80" s="915"/>
      <c r="CX80" s="916"/>
      <c r="CY80" s="916"/>
      <c r="CZ80" s="916"/>
      <c r="DA80" s="917"/>
      <c r="DB80" s="915"/>
      <c r="DC80" s="916"/>
      <c r="DD80" s="916"/>
      <c r="DE80" s="916"/>
      <c r="DF80" s="917"/>
      <c r="DG80" s="915"/>
      <c r="DH80" s="916"/>
      <c r="DI80" s="916"/>
      <c r="DJ80" s="916"/>
      <c r="DK80" s="917"/>
      <c r="DL80" s="915"/>
      <c r="DM80" s="916"/>
      <c r="DN80" s="916"/>
      <c r="DO80" s="916"/>
      <c r="DP80" s="917"/>
      <c r="DQ80" s="915"/>
      <c r="DR80" s="916"/>
      <c r="DS80" s="916"/>
      <c r="DT80" s="916"/>
      <c r="DU80" s="917"/>
      <c r="DV80" s="912"/>
      <c r="DW80" s="913"/>
      <c r="DX80" s="913"/>
      <c r="DY80" s="913"/>
      <c r="DZ80" s="914"/>
      <c r="EA80" s="248"/>
    </row>
    <row r="81" spans="1:131" s="249" customFormat="1" ht="26.25" customHeight="1" x14ac:dyDescent="0.15">
      <c r="A81" s="263">
        <v>14</v>
      </c>
      <c r="B81" s="928"/>
      <c r="C81" s="929"/>
      <c r="D81" s="929"/>
      <c r="E81" s="929"/>
      <c r="F81" s="929"/>
      <c r="G81" s="929"/>
      <c r="H81" s="929"/>
      <c r="I81" s="929"/>
      <c r="J81" s="929"/>
      <c r="K81" s="929"/>
      <c r="L81" s="929"/>
      <c r="M81" s="929"/>
      <c r="N81" s="929"/>
      <c r="O81" s="929"/>
      <c r="P81" s="930"/>
      <c r="Q81" s="931"/>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32"/>
      <c r="BA81" s="932"/>
      <c r="BB81" s="932"/>
      <c r="BC81" s="932"/>
      <c r="BD81" s="933"/>
      <c r="BE81" s="267"/>
      <c r="BF81" s="267"/>
      <c r="BG81" s="267"/>
      <c r="BH81" s="267"/>
      <c r="BI81" s="267"/>
      <c r="BJ81" s="267"/>
      <c r="BK81" s="267"/>
      <c r="BL81" s="267"/>
      <c r="BM81" s="267"/>
      <c r="BN81" s="267"/>
      <c r="BO81" s="267"/>
      <c r="BP81" s="267"/>
      <c r="BQ81" s="264">
        <v>75</v>
      </c>
      <c r="BR81" s="269"/>
      <c r="BS81" s="918"/>
      <c r="BT81" s="919"/>
      <c r="BU81" s="919"/>
      <c r="BV81" s="919"/>
      <c r="BW81" s="919"/>
      <c r="BX81" s="919"/>
      <c r="BY81" s="919"/>
      <c r="BZ81" s="919"/>
      <c r="CA81" s="919"/>
      <c r="CB81" s="919"/>
      <c r="CC81" s="919"/>
      <c r="CD81" s="919"/>
      <c r="CE81" s="919"/>
      <c r="CF81" s="919"/>
      <c r="CG81" s="920"/>
      <c r="CH81" s="915"/>
      <c r="CI81" s="916"/>
      <c r="CJ81" s="916"/>
      <c r="CK81" s="916"/>
      <c r="CL81" s="917"/>
      <c r="CM81" s="915"/>
      <c r="CN81" s="916"/>
      <c r="CO81" s="916"/>
      <c r="CP81" s="916"/>
      <c r="CQ81" s="917"/>
      <c r="CR81" s="915"/>
      <c r="CS81" s="916"/>
      <c r="CT81" s="916"/>
      <c r="CU81" s="916"/>
      <c r="CV81" s="917"/>
      <c r="CW81" s="915"/>
      <c r="CX81" s="916"/>
      <c r="CY81" s="916"/>
      <c r="CZ81" s="916"/>
      <c r="DA81" s="917"/>
      <c r="DB81" s="915"/>
      <c r="DC81" s="916"/>
      <c r="DD81" s="916"/>
      <c r="DE81" s="916"/>
      <c r="DF81" s="917"/>
      <c r="DG81" s="915"/>
      <c r="DH81" s="916"/>
      <c r="DI81" s="916"/>
      <c r="DJ81" s="916"/>
      <c r="DK81" s="917"/>
      <c r="DL81" s="915"/>
      <c r="DM81" s="916"/>
      <c r="DN81" s="916"/>
      <c r="DO81" s="916"/>
      <c r="DP81" s="917"/>
      <c r="DQ81" s="915"/>
      <c r="DR81" s="916"/>
      <c r="DS81" s="916"/>
      <c r="DT81" s="916"/>
      <c r="DU81" s="917"/>
      <c r="DV81" s="912"/>
      <c r="DW81" s="913"/>
      <c r="DX81" s="913"/>
      <c r="DY81" s="913"/>
      <c r="DZ81" s="914"/>
      <c r="EA81" s="248"/>
    </row>
    <row r="82" spans="1:131" s="249" customFormat="1" ht="26.25" customHeight="1" x14ac:dyDescent="0.15">
      <c r="A82" s="263">
        <v>15</v>
      </c>
      <c r="B82" s="928"/>
      <c r="C82" s="929"/>
      <c r="D82" s="929"/>
      <c r="E82" s="929"/>
      <c r="F82" s="929"/>
      <c r="G82" s="929"/>
      <c r="H82" s="929"/>
      <c r="I82" s="929"/>
      <c r="J82" s="929"/>
      <c r="K82" s="929"/>
      <c r="L82" s="929"/>
      <c r="M82" s="929"/>
      <c r="N82" s="929"/>
      <c r="O82" s="929"/>
      <c r="P82" s="930"/>
      <c r="Q82" s="931"/>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32"/>
      <c r="BA82" s="932"/>
      <c r="BB82" s="932"/>
      <c r="BC82" s="932"/>
      <c r="BD82" s="933"/>
      <c r="BE82" s="267"/>
      <c r="BF82" s="267"/>
      <c r="BG82" s="267"/>
      <c r="BH82" s="267"/>
      <c r="BI82" s="267"/>
      <c r="BJ82" s="267"/>
      <c r="BK82" s="267"/>
      <c r="BL82" s="267"/>
      <c r="BM82" s="267"/>
      <c r="BN82" s="267"/>
      <c r="BO82" s="267"/>
      <c r="BP82" s="267"/>
      <c r="BQ82" s="264">
        <v>76</v>
      </c>
      <c r="BR82" s="269"/>
      <c r="BS82" s="918"/>
      <c r="BT82" s="919"/>
      <c r="BU82" s="919"/>
      <c r="BV82" s="919"/>
      <c r="BW82" s="919"/>
      <c r="BX82" s="919"/>
      <c r="BY82" s="919"/>
      <c r="BZ82" s="919"/>
      <c r="CA82" s="919"/>
      <c r="CB82" s="919"/>
      <c r="CC82" s="919"/>
      <c r="CD82" s="919"/>
      <c r="CE82" s="919"/>
      <c r="CF82" s="919"/>
      <c r="CG82" s="920"/>
      <c r="CH82" s="915"/>
      <c r="CI82" s="916"/>
      <c r="CJ82" s="916"/>
      <c r="CK82" s="916"/>
      <c r="CL82" s="917"/>
      <c r="CM82" s="915"/>
      <c r="CN82" s="916"/>
      <c r="CO82" s="916"/>
      <c r="CP82" s="916"/>
      <c r="CQ82" s="917"/>
      <c r="CR82" s="915"/>
      <c r="CS82" s="916"/>
      <c r="CT82" s="916"/>
      <c r="CU82" s="916"/>
      <c r="CV82" s="917"/>
      <c r="CW82" s="915"/>
      <c r="CX82" s="916"/>
      <c r="CY82" s="916"/>
      <c r="CZ82" s="916"/>
      <c r="DA82" s="917"/>
      <c r="DB82" s="915"/>
      <c r="DC82" s="916"/>
      <c r="DD82" s="916"/>
      <c r="DE82" s="916"/>
      <c r="DF82" s="917"/>
      <c r="DG82" s="915"/>
      <c r="DH82" s="916"/>
      <c r="DI82" s="916"/>
      <c r="DJ82" s="916"/>
      <c r="DK82" s="917"/>
      <c r="DL82" s="915"/>
      <c r="DM82" s="916"/>
      <c r="DN82" s="916"/>
      <c r="DO82" s="916"/>
      <c r="DP82" s="917"/>
      <c r="DQ82" s="915"/>
      <c r="DR82" s="916"/>
      <c r="DS82" s="916"/>
      <c r="DT82" s="916"/>
      <c r="DU82" s="917"/>
      <c r="DV82" s="912"/>
      <c r="DW82" s="913"/>
      <c r="DX82" s="913"/>
      <c r="DY82" s="913"/>
      <c r="DZ82" s="914"/>
      <c r="EA82" s="248"/>
    </row>
    <row r="83" spans="1:131" s="249" customFormat="1" ht="26.25" customHeight="1" x14ac:dyDescent="0.15">
      <c r="A83" s="263">
        <v>16</v>
      </c>
      <c r="B83" s="928"/>
      <c r="C83" s="929"/>
      <c r="D83" s="929"/>
      <c r="E83" s="929"/>
      <c r="F83" s="929"/>
      <c r="G83" s="929"/>
      <c r="H83" s="929"/>
      <c r="I83" s="929"/>
      <c r="J83" s="929"/>
      <c r="K83" s="929"/>
      <c r="L83" s="929"/>
      <c r="M83" s="929"/>
      <c r="N83" s="929"/>
      <c r="O83" s="929"/>
      <c r="P83" s="930"/>
      <c r="Q83" s="931"/>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32"/>
      <c r="BA83" s="932"/>
      <c r="BB83" s="932"/>
      <c r="BC83" s="932"/>
      <c r="BD83" s="933"/>
      <c r="BE83" s="267"/>
      <c r="BF83" s="267"/>
      <c r="BG83" s="267"/>
      <c r="BH83" s="267"/>
      <c r="BI83" s="267"/>
      <c r="BJ83" s="267"/>
      <c r="BK83" s="267"/>
      <c r="BL83" s="267"/>
      <c r="BM83" s="267"/>
      <c r="BN83" s="267"/>
      <c r="BO83" s="267"/>
      <c r="BP83" s="267"/>
      <c r="BQ83" s="264">
        <v>77</v>
      </c>
      <c r="BR83" s="269"/>
      <c r="BS83" s="918"/>
      <c r="BT83" s="919"/>
      <c r="BU83" s="919"/>
      <c r="BV83" s="919"/>
      <c r="BW83" s="919"/>
      <c r="BX83" s="919"/>
      <c r="BY83" s="919"/>
      <c r="BZ83" s="919"/>
      <c r="CA83" s="919"/>
      <c r="CB83" s="919"/>
      <c r="CC83" s="919"/>
      <c r="CD83" s="919"/>
      <c r="CE83" s="919"/>
      <c r="CF83" s="919"/>
      <c r="CG83" s="920"/>
      <c r="CH83" s="915"/>
      <c r="CI83" s="916"/>
      <c r="CJ83" s="916"/>
      <c r="CK83" s="916"/>
      <c r="CL83" s="917"/>
      <c r="CM83" s="915"/>
      <c r="CN83" s="916"/>
      <c r="CO83" s="916"/>
      <c r="CP83" s="916"/>
      <c r="CQ83" s="917"/>
      <c r="CR83" s="915"/>
      <c r="CS83" s="916"/>
      <c r="CT83" s="916"/>
      <c r="CU83" s="916"/>
      <c r="CV83" s="917"/>
      <c r="CW83" s="915"/>
      <c r="CX83" s="916"/>
      <c r="CY83" s="916"/>
      <c r="CZ83" s="916"/>
      <c r="DA83" s="917"/>
      <c r="DB83" s="915"/>
      <c r="DC83" s="916"/>
      <c r="DD83" s="916"/>
      <c r="DE83" s="916"/>
      <c r="DF83" s="917"/>
      <c r="DG83" s="915"/>
      <c r="DH83" s="916"/>
      <c r="DI83" s="916"/>
      <c r="DJ83" s="916"/>
      <c r="DK83" s="917"/>
      <c r="DL83" s="915"/>
      <c r="DM83" s="916"/>
      <c r="DN83" s="916"/>
      <c r="DO83" s="916"/>
      <c r="DP83" s="917"/>
      <c r="DQ83" s="915"/>
      <c r="DR83" s="916"/>
      <c r="DS83" s="916"/>
      <c r="DT83" s="916"/>
      <c r="DU83" s="917"/>
      <c r="DV83" s="912"/>
      <c r="DW83" s="913"/>
      <c r="DX83" s="913"/>
      <c r="DY83" s="913"/>
      <c r="DZ83" s="914"/>
      <c r="EA83" s="248"/>
    </row>
    <row r="84" spans="1:131" s="249" customFormat="1" ht="26.25" customHeight="1" x14ac:dyDescent="0.15">
      <c r="A84" s="263">
        <v>17</v>
      </c>
      <c r="B84" s="928"/>
      <c r="C84" s="929"/>
      <c r="D84" s="929"/>
      <c r="E84" s="929"/>
      <c r="F84" s="929"/>
      <c r="G84" s="929"/>
      <c r="H84" s="929"/>
      <c r="I84" s="929"/>
      <c r="J84" s="929"/>
      <c r="K84" s="929"/>
      <c r="L84" s="929"/>
      <c r="M84" s="929"/>
      <c r="N84" s="929"/>
      <c r="O84" s="929"/>
      <c r="P84" s="930"/>
      <c r="Q84" s="931"/>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32"/>
      <c r="BA84" s="932"/>
      <c r="BB84" s="932"/>
      <c r="BC84" s="932"/>
      <c r="BD84" s="933"/>
      <c r="BE84" s="267"/>
      <c r="BF84" s="267"/>
      <c r="BG84" s="267"/>
      <c r="BH84" s="267"/>
      <c r="BI84" s="267"/>
      <c r="BJ84" s="267"/>
      <c r="BK84" s="267"/>
      <c r="BL84" s="267"/>
      <c r="BM84" s="267"/>
      <c r="BN84" s="267"/>
      <c r="BO84" s="267"/>
      <c r="BP84" s="267"/>
      <c r="BQ84" s="264">
        <v>78</v>
      </c>
      <c r="BR84" s="269"/>
      <c r="BS84" s="918"/>
      <c r="BT84" s="919"/>
      <c r="BU84" s="919"/>
      <c r="BV84" s="919"/>
      <c r="BW84" s="919"/>
      <c r="BX84" s="919"/>
      <c r="BY84" s="919"/>
      <c r="BZ84" s="919"/>
      <c r="CA84" s="919"/>
      <c r="CB84" s="919"/>
      <c r="CC84" s="919"/>
      <c r="CD84" s="919"/>
      <c r="CE84" s="919"/>
      <c r="CF84" s="919"/>
      <c r="CG84" s="920"/>
      <c r="CH84" s="915"/>
      <c r="CI84" s="916"/>
      <c r="CJ84" s="916"/>
      <c r="CK84" s="916"/>
      <c r="CL84" s="917"/>
      <c r="CM84" s="915"/>
      <c r="CN84" s="916"/>
      <c r="CO84" s="916"/>
      <c r="CP84" s="916"/>
      <c r="CQ84" s="917"/>
      <c r="CR84" s="915"/>
      <c r="CS84" s="916"/>
      <c r="CT84" s="916"/>
      <c r="CU84" s="916"/>
      <c r="CV84" s="917"/>
      <c r="CW84" s="915"/>
      <c r="CX84" s="916"/>
      <c r="CY84" s="916"/>
      <c r="CZ84" s="916"/>
      <c r="DA84" s="917"/>
      <c r="DB84" s="915"/>
      <c r="DC84" s="916"/>
      <c r="DD84" s="916"/>
      <c r="DE84" s="916"/>
      <c r="DF84" s="917"/>
      <c r="DG84" s="915"/>
      <c r="DH84" s="916"/>
      <c r="DI84" s="916"/>
      <c r="DJ84" s="916"/>
      <c r="DK84" s="917"/>
      <c r="DL84" s="915"/>
      <c r="DM84" s="916"/>
      <c r="DN84" s="916"/>
      <c r="DO84" s="916"/>
      <c r="DP84" s="917"/>
      <c r="DQ84" s="915"/>
      <c r="DR84" s="916"/>
      <c r="DS84" s="916"/>
      <c r="DT84" s="916"/>
      <c r="DU84" s="917"/>
      <c r="DV84" s="912"/>
      <c r="DW84" s="913"/>
      <c r="DX84" s="913"/>
      <c r="DY84" s="913"/>
      <c r="DZ84" s="914"/>
      <c r="EA84" s="248"/>
    </row>
    <row r="85" spans="1:131" s="249" customFormat="1" ht="26.25" customHeight="1" x14ac:dyDescent="0.15">
      <c r="A85" s="263">
        <v>18</v>
      </c>
      <c r="B85" s="928"/>
      <c r="C85" s="929"/>
      <c r="D85" s="929"/>
      <c r="E85" s="929"/>
      <c r="F85" s="929"/>
      <c r="G85" s="929"/>
      <c r="H85" s="929"/>
      <c r="I85" s="929"/>
      <c r="J85" s="929"/>
      <c r="K85" s="929"/>
      <c r="L85" s="929"/>
      <c r="M85" s="929"/>
      <c r="N85" s="929"/>
      <c r="O85" s="929"/>
      <c r="P85" s="930"/>
      <c r="Q85" s="931"/>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32"/>
      <c r="BA85" s="932"/>
      <c r="BB85" s="932"/>
      <c r="BC85" s="932"/>
      <c r="BD85" s="933"/>
      <c r="BE85" s="267"/>
      <c r="BF85" s="267"/>
      <c r="BG85" s="267"/>
      <c r="BH85" s="267"/>
      <c r="BI85" s="267"/>
      <c r="BJ85" s="267"/>
      <c r="BK85" s="267"/>
      <c r="BL85" s="267"/>
      <c r="BM85" s="267"/>
      <c r="BN85" s="267"/>
      <c r="BO85" s="267"/>
      <c r="BP85" s="267"/>
      <c r="BQ85" s="264">
        <v>79</v>
      </c>
      <c r="BR85" s="269"/>
      <c r="BS85" s="918"/>
      <c r="BT85" s="919"/>
      <c r="BU85" s="919"/>
      <c r="BV85" s="919"/>
      <c r="BW85" s="919"/>
      <c r="BX85" s="919"/>
      <c r="BY85" s="919"/>
      <c r="BZ85" s="919"/>
      <c r="CA85" s="919"/>
      <c r="CB85" s="919"/>
      <c r="CC85" s="919"/>
      <c r="CD85" s="919"/>
      <c r="CE85" s="919"/>
      <c r="CF85" s="919"/>
      <c r="CG85" s="920"/>
      <c r="CH85" s="915"/>
      <c r="CI85" s="916"/>
      <c r="CJ85" s="916"/>
      <c r="CK85" s="916"/>
      <c r="CL85" s="917"/>
      <c r="CM85" s="915"/>
      <c r="CN85" s="916"/>
      <c r="CO85" s="916"/>
      <c r="CP85" s="916"/>
      <c r="CQ85" s="917"/>
      <c r="CR85" s="915"/>
      <c r="CS85" s="916"/>
      <c r="CT85" s="916"/>
      <c r="CU85" s="916"/>
      <c r="CV85" s="917"/>
      <c r="CW85" s="915"/>
      <c r="CX85" s="916"/>
      <c r="CY85" s="916"/>
      <c r="CZ85" s="916"/>
      <c r="DA85" s="917"/>
      <c r="DB85" s="915"/>
      <c r="DC85" s="916"/>
      <c r="DD85" s="916"/>
      <c r="DE85" s="916"/>
      <c r="DF85" s="917"/>
      <c r="DG85" s="915"/>
      <c r="DH85" s="916"/>
      <c r="DI85" s="916"/>
      <c r="DJ85" s="916"/>
      <c r="DK85" s="917"/>
      <c r="DL85" s="915"/>
      <c r="DM85" s="916"/>
      <c r="DN85" s="916"/>
      <c r="DO85" s="916"/>
      <c r="DP85" s="917"/>
      <c r="DQ85" s="915"/>
      <c r="DR85" s="916"/>
      <c r="DS85" s="916"/>
      <c r="DT85" s="916"/>
      <c r="DU85" s="917"/>
      <c r="DV85" s="912"/>
      <c r="DW85" s="913"/>
      <c r="DX85" s="913"/>
      <c r="DY85" s="913"/>
      <c r="DZ85" s="914"/>
      <c r="EA85" s="248"/>
    </row>
    <row r="86" spans="1:131" s="249" customFormat="1" ht="26.25" customHeight="1" x14ac:dyDescent="0.15">
      <c r="A86" s="263">
        <v>19</v>
      </c>
      <c r="B86" s="928"/>
      <c r="C86" s="929"/>
      <c r="D86" s="929"/>
      <c r="E86" s="929"/>
      <c r="F86" s="929"/>
      <c r="G86" s="929"/>
      <c r="H86" s="929"/>
      <c r="I86" s="929"/>
      <c r="J86" s="929"/>
      <c r="K86" s="929"/>
      <c r="L86" s="929"/>
      <c r="M86" s="929"/>
      <c r="N86" s="929"/>
      <c r="O86" s="929"/>
      <c r="P86" s="930"/>
      <c r="Q86" s="931"/>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32"/>
      <c r="BA86" s="932"/>
      <c r="BB86" s="932"/>
      <c r="BC86" s="932"/>
      <c r="BD86" s="933"/>
      <c r="BE86" s="267"/>
      <c r="BF86" s="267"/>
      <c r="BG86" s="267"/>
      <c r="BH86" s="267"/>
      <c r="BI86" s="267"/>
      <c r="BJ86" s="267"/>
      <c r="BK86" s="267"/>
      <c r="BL86" s="267"/>
      <c r="BM86" s="267"/>
      <c r="BN86" s="267"/>
      <c r="BO86" s="267"/>
      <c r="BP86" s="267"/>
      <c r="BQ86" s="264">
        <v>80</v>
      </c>
      <c r="BR86" s="269"/>
      <c r="BS86" s="918"/>
      <c r="BT86" s="919"/>
      <c r="BU86" s="919"/>
      <c r="BV86" s="919"/>
      <c r="BW86" s="919"/>
      <c r="BX86" s="919"/>
      <c r="BY86" s="919"/>
      <c r="BZ86" s="919"/>
      <c r="CA86" s="919"/>
      <c r="CB86" s="919"/>
      <c r="CC86" s="919"/>
      <c r="CD86" s="919"/>
      <c r="CE86" s="919"/>
      <c r="CF86" s="919"/>
      <c r="CG86" s="920"/>
      <c r="CH86" s="915"/>
      <c r="CI86" s="916"/>
      <c r="CJ86" s="916"/>
      <c r="CK86" s="916"/>
      <c r="CL86" s="917"/>
      <c r="CM86" s="915"/>
      <c r="CN86" s="916"/>
      <c r="CO86" s="916"/>
      <c r="CP86" s="916"/>
      <c r="CQ86" s="917"/>
      <c r="CR86" s="915"/>
      <c r="CS86" s="916"/>
      <c r="CT86" s="916"/>
      <c r="CU86" s="916"/>
      <c r="CV86" s="917"/>
      <c r="CW86" s="915"/>
      <c r="CX86" s="916"/>
      <c r="CY86" s="916"/>
      <c r="CZ86" s="916"/>
      <c r="DA86" s="917"/>
      <c r="DB86" s="915"/>
      <c r="DC86" s="916"/>
      <c r="DD86" s="916"/>
      <c r="DE86" s="916"/>
      <c r="DF86" s="917"/>
      <c r="DG86" s="915"/>
      <c r="DH86" s="916"/>
      <c r="DI86" s="916"/>
      <c r="DJ86" s="916"/>
      <c r="DK86" s="917"/>
      <c r="DL86" s="915"/>
      <c r="DM86" s="916"/>
      <c r="DN86" s="916"/>
      <c r="DO86" s="916"/>
      <c r="DP86" s="917"/>
      <c r="DQ86" s="915"/>
      <c r="DR86" s="916"/>
      <c r="DS86" s="916"/>
      <c r="DT86" s="916"/>
      <c r="DU86" s="917"/>
      <c r="DV86" s="912"/>
      <c r="DW86" s="913"/>
      <c r="DX86" s="913"/>
      <c r="DY86" s="913"/>
      <c r="DZ86" s="914"/>
      <c r="EA86" s="248"/>
    </row>
    <row r="87" spans="1:131" s="249" customFormat="1" ht="26.25" customHeight="1" x14ac:dyDescent="0.15">
      <c r="A87" s="271">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267"/>
      <c r="BF87" s="267"/>
      <c r="BG87" s="267"/>
      <c r="BH87" s="267"/>
      <c r="BI87" s="267"/>
      <c r="BJ87" s="267"/>
      <c r="BK87" s="267"/>
      <c r="BL87" s="267"/>
      <c r="BM87" s="267"/>
      <c r="BN87" s="267"/>
      <c r="BO87" s="267"/>
      <c r="BP87" s="267"/>
      <c r="BQ87" s="264">
        <v>81</v>
      </c>
      <c r="BR87" s="269"/>
      <c r="BS87" s="918"/>
      <c r="BT87" s="919"/>
      <c r="BU87" s="919"/>
      <c r="BV87" s="919"/>
      <c r="BW87" s="919"/>
      <c r="BX87" s="919"/>
      <c r="BY87" s="919"/>
      <c r="BZ87" s="919"/>
      <c r="CA87" s="919"/>
      <c r="CB87" s="919"/>
      <c r="CC87" s="919"/>
      <c r="CD87" s="919"/>
      <c r="CE87" s="919"/>
      <c r="CF87" s="919"/>
      <c r="CG87" s="920"/>
      <c r="CH87" s="915"/>
      <c r="CI87" s="916"/>
      <c r="CJ87" s="916"/>
      <c r="CK87" s="916"/>
      <c r="CL87" s="917"/>
      <c r="CM87" s="915"/>
      <c r="CN87" s="916"/>
      <c r="CO87" s="916"/>
      <c r="CP87" s="916"/>
      <c r="CQ87" s="917"/>
      <c r="CR87" s="915"/>
      <c r="CS87" s="916"/>
      <c r="CT87" s="916"/>
      <c r="CU87" s="916"/>
      <c r="CV87" s="917"/>
      <c r="CW87" s="915"/>
      <c r="CX87" s="916"/>
      <c r="CY87" s="916"/>
      <c r="CZ87" s="916"/>
      <c r="DA87" s="917"/>
      <c r="DB87" s="915"/>
      <c r="DC87" s="916"/>
      <c r="DD87" s="916"/>
      <c r="DE87" s="916"/>
      <c r="DF87" s="917"/>
      <c r="DG87" s="915"/>
      <c r="DH87" s="916"/>
      <c r="DI87" s="916"/>
      <c r="DJ87" s="916"/>
      <c r="DK87" s="917"/>
      <c r="DL87" s="915"/>
      <c r="DM87" s="916"/>
      <c r="DN87" s="916"/>
      <c r="DO87" s="916"/>
      <c r="DP87" s="917"/>
      <c r="DQ87" s="915"/>
      <c r="DR87" s="916"/>
      <c r="DS87" s="916"/>
      <c r="DT87" s="916"/>
      <c r="DU87" s="917"/>
      <c r="DV87" s="912"/>
      <c r="DW87" s="913"/>
      <c r="DX87" s="913"/>
      <c r="DY87" s="913"/>
      <c r="DZ87" s="914"/>
      <c r="EA87" s="248"/>
    </row>
    <row r="88" spans="1:131" s="249" customFormat="1" ht="26.25" customHeight="1" thickBot="1" x14ac:dyDescent="0.2">
      <c r="A88" s="266" t="s">
        <v>387</v>
      </c>
      <c r="B88" s="838" t="s">
        <v>422</v>
      </c>
      <c r="C88" s="839"/>
      <c r="D88" s="839"/>
      <c r="E88" s="839"/>
      <c r="F88" s="839"/>
      <c r="G88" s="839"/>
      <c r="H88" s="839"/>
      <c r="I88" s="839"/>
      <c r="J88" s="839"/>
      <c r="K88" s="839"/>
      <c r="L88" s="839"/>
      <c r="M88" s="839"/>
      <c r="N88" s="839"/>
      <c r="O88" s="839"/>
      <c r="P88" s="840"/>
      <c r="Q88" s="893"/>
      <c r="R88" s="894"/>
      <c r="S88" s="894"/>
      <c r="T88" s="894"/>
      <c r="U88" s="894"/>
      <c r="V88" s="894"/>
      <c r="W88" s="894"/>
      <c r="X88" s="894"/>
      <c r="Y88" s="894"/>
      <c r="Z88" s="894"/>
      <c r="AA88" s="894"/>
      <c r="AB88" s="894"/>
      <c r="AC88" s="894"/>
      <c r="AD88" s="894"/>
      <c r="AE88" s="894"/>
      <c r="AF88" s="897">
        <f>SUM(AF68:AJ75)</f>
        <v>13543</v>
      </c>
      <c r="AG88" s="897"/>
      <c r="AH88" s="897"/>
      <c r="AI88" s="897"/>
      <c r="AJ88" s="897"/>
      <c r="AK88" s="894"/>
      <c r="AL88" s="894"/>
      <c r="AM88" s="894"/>
      <c r="AN88" s="894"/>
      <c r="AO88" s="894"/>
      <c r="AP88" s="897">
        <f>SUM(AP68:AT75)</f>
        <v>7996</v>
      </c>
      <c r="AQ88" s="897"/>
      <c r="AR88" s="897"/>
      <c r="AS88" s="897"/>
      <c r="AT88" s="897"/>
      <c r="AU88" s="897">
        <f>SUM(AU68:AY75)</f>
        <v>63</v>
      </c>
      <c r="AV88" s="897"/>
      <c r="AW88" s="897"/>
      <c r="AX88" s="897"/>
      <c r="AY88" s="897"/>
      <c r="AZ88" s="902"/>
      <c r="BA88" s="902"/>
      <c r="BB88" s="902"/>
      <c r="BC88" s="902"/>
      <c r="BD88" s="903"/>
      <c r="BE88" s="267"/>
      <c r="BF88" s="267"/>
      <c r="BG88" s="267"/>
      <c r="BH88" s="267"/>
      <c r="BI88" s="267"/>
      <c r="BJ88" s="267"/>
      <c r="BK88" s="267"/>
      <c r="BL88" s="267"/>
      <c r="BM88" s="267"/>
      <c r="BN88" s="267"/>
      <c r="BO88" s="267"/>
      <c r="BP88" s="267"/>
      <c r="BQ88" s="264">
        <v>82</v>
      </c>
      <c r="BR88" s="269"/>
      <c r="BS88" s="918"/>
      <c r="BT88" s="919"/>
      <c r="BU88" s="919"/>
      <c r="BV88" s="919"/>
      <c r="BW88" s="919"/>
      <c r="BX88" s="919"/>
      <c r="BY88" s="919"/>
      <c r="BZ88" s="919"/>
      <c r="CA88" s="919"/>
      <c r="CB88" s="919"/>
      <c r="CC88" s="919"/>
      <c r="CD88" s="919"/>
      <c r="CE88" s="919"/>
      <c r="CF88" s="919"/>
      <c r="CG88" s="920"/>
      <c r="CH88" s="915"/>
      <c r="CI88" s="916"/>
      <c r="CJ88" s="916"/>
      <c r="CK88" s="916"/>
      <c r="CL88" s="917"/>
      <c r="CM88" s="915"/>
      <c r="CN88" s="916"/>
      <c r="CO88" s="916"/>
      <c r="CP88" s="916"/>
      <c r="CQ88" s="917"/>
      <c r="CR88" s="915"/>
      <c r="CS88" s="916"/>
      <c r="CT88" s="916"/>
      <c r="CU88" s="916"/>
      <c r="CV88" s="917"/>
      <c r="CW88" s="915"/>
      <c r="CX88" s="916"/>
      <c r="CY88" s="916"/>
      <c r="CZ88" s="916"/>
      <c r="DA88" s="917"/>
      <c r="DB88" s="915"/>
      <c r="DC88" s="916"/>
      <c r="DD88" s="916"/>
      <c r="DE88" s="916"/>
      <c r="DF88" s="917"/>
      <c r="DG88" s="915"/>
      <c r="DH88" s="916"/>
      <c r="DI88" s="916"/>
      <c r="DJ88" s="916"/>
      <c r="DK88" s="917"/>
      <c r="DL88" s="915"/>
      <c r="DM88" s="916"/>
      <c r="DN88" s="916"/>
      <c r="DO88" s="916"/>
      <c r="DP88" s="917"/>
      <c r="DQ88" s="915"/>
      <c r="DR88" s="916"/>
      <c r="DS88" s="916"/>
      <c r="DT88" s="916"/>
      <c r="DU88" s="917"/>
      <c r="DV88" s="912"/>
      <c r="DW88" s="913"/>
      <c r="DX88" s="913"/>
      <c r="DY88" s="913"/>
      <c r="DZ88" s="914"/>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8"/>
      <c r="BT89" s="919"/>
      <c r="BU89" s="919"/>
      <c r="BV89" s="919"/>
      <c r="BW89" s="919"/>
      <c r="BX89" s="919"/>
      <c r="BY89" s="919"/>
      <c r="BZ89" s="919"/>
      <c r="CA89" s="919"/>
      <c r="CB89" s="919"/>
      <c r="CC89" s="919"/>
      <c r="CD89" s="919"/>
      <c r="CE89" s="919"/>
      <c r="CF89" s="919"/>
      <c r="CG89" s="920"/>
      <c r="CH89" s="915"/>
      <c r="CI89" s="916"/>
      <c r="CJ89" s="916"/>
      <c r="CK89" s="916"/>
      <c r="CL89" s="917"/>
      <c r="CM89" s="915"/>
      <c r="CN89" s="916"/>
      <c r="CO89" s="916"/>
      <c r="CP89" s="916"/>
      <c r="CQ89" s="917"/>
      <c r="CR89" s="915"/>
      <c r="CS89" s="916"/>
      <c r="CT89" s="916"/>
      <c r="CU89" s="916"/>
      <c r="CV89" s="917"/>
      <c r="CW89" s="915"/>
      <c r="CX89" s="916"/>
      <c r="CY89" s="916"/>
      <c r="CZ89" s="916"/>
      <c r="DA89" s="917"/>
      <c r="DB89" s="915"/>
      <c r="DC89" s="916"/>
      <c r="DD89" s="916"/>
      <c r="DE89" s="916"/>
      <c r="DF89" s="917"/>
      <c r="DG89" s="915"/>
      <c r="DH89" s="916"/>
      <c r="DI89" s="916"/>
      <c r="DJ89" s="916"/>
      <c r="DK89" s="917"/>
      <c r="DL89" s="915"/>
      <c r="DM89" s="916"/>
      <c r="DN89" s="916"/>
      <c r="DO89" s="916"/>
      <c r="DP89" s="917"/>
      <c r="DQ89" s="915"/>
      <c r="DR89" s="916"/>
      <c r="DS89" s="916"/>
      <c r="DT89" s="916"/>
      <c r="DU89" s="917"/>
      <c r="DV89" s="912"/>
      <c r="DW89" s="913"/>
      <c r="DX89" s="913"/>
      <c r="DY89" s="913"/>
      <c r="DZ89" s="914"/>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8"/>
      <c r="BT90" s="919"/>
      <c r="BU90" s="919"/>
      <c r="BV90" s="919"/>
      <c r="BW90" s="919"/>
      <c r="BX90" s="919"/>
      <c r="BY90" s="919"/>
      <c r="BZ90" s="919"/>
      <c r="CA90" s="919"/>
      <c r="CB90" s="919"/>
      <c r="CC90" s="919"/>
      <c r="CD90" s="919"/>
      <c r="CE90" s="919"/>
      <c r="CF90" s="919"/>
      <c r="CG90" s="920"/>
      <c r="CH90" s="915"/>
      <c r="CI90" s="916"/>
      <c r="CJ90" s="916"/>
      <c r="CK90" s="916"/>
      <c r="CL90" s="917"/>
      <c r="CM90" s="915"/>
      <c r="CN90" s="916"/>
      <c r="CO90" s="916"/>
      <c r="CP90" s="916"/>
      <c r="CQ90" s="917"/>
      <c r="CR90" s="915"/>
      <c r="CS90" s="916"/>
      <c r="CT90" s="916"/>
      <c r="CU90" s="916"/>
      <c r="CV90" s="917"/>
      <c r="CW90" s="915"/>
      <c r="CX90" s="916"/>
      <c r="CY90" s="916"/>
      <c r="CZ90" s="916"/>
      <c r="DA90" s="917"/>
      <c r="DB90" s="915"/>
      <c r="DC90" s="916"/>
      <c r="DD90" s="916"/>
      <c r="DE90" s="916"/>
      <c r="DF90" s="917"/>
      <c r="DG90" s="915"/>
      <c r="DH90" s="916"/>
      <c r="DI90" s="916"/>
      <c r="DJ90" s="916"/>
      <c r="DK90" s="917"/>
      <c r="DL90" s="915"/>
      <c r="DM90" s="916"/>
      <c r="DN90" s="916"/>
      <c r="DO90" s="916"/>
      <c r="DP90" s="917"/>
      <c r="DQ90" s="915"/>
      <c r="DR90" s="916"/>
      <c r="DS90" s="916"/>
      <c r="DT90" s="916"/>
      <c r="DU90" s="917"/>
      <c r="DV90" s="912"/>
      <c r="DW90" s="913"/>
      <c r="DX90" s="913"/>
      <c r="DY90" s="913"/>
      <c r="DZ90" s="914"/>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8"/>
      <c r="BT91" s="919"/>
      <c r="BU91" s="919"/>
      <c r="BV91" s="919"/>
      <c r="BW91" s="919"/>
      <c r="BX91" s="919"/>
      <c r="BY91" s="919"/>
      <c r="BZ91" s="919"/>
      <c r="CA91" s="919"/>
      <c r="CB91" s="919"/>
      <c r="CC91" s="919"/>
      <c r="CD91" s="919"/>
      <c r="CE91" s="919"/>
      <c r="CF91" s="919"/>
      <c r="CG91" s="920"/>
      <c r="CH91" s="915"/>
      <c r="CI91" s="916"/>
      <c r="CJ91" s="916"/>
      <c r="CK91" s="916"/>
      <c r="CL91" s="917"/>
      <c r="CM91" s="915"/>
      <c r="CN91" s="916"/>
      <c r="CO91" s="916"/>
      <c r="CP91" s="916"/>
      <c r="CQ91" s="917"/>
      <c r="CR91" s="915"/>
      <c r="CS91" s="916"/>
      <c r="CT91" s="916"/>
      <c r="CU91" s="916"/>
      <c r="CV91" s="917"/>
      <c r="CW91" s="915"/>
      <c r="CX91" s="916"/>
      <c r="CY91" s="916"/>
      <c r="CZ91" s="916"/>
      <c r="DA91" s="917"/>
      <c r="DB91" s="915"/>
      <c r="DC91" s="916"/>
      <c r="DD91" s="916"/>
      <c r="DE91" s="916"/>
      <c r="DF91" s="917"/>
      <c r="DG91" s="915"/>
      <c r="DH91" s="916"/>
      <c r="DI91" s="916"/>
      <c r="DJ91" s="916"/>
      <c r="DK91" s="917"/>
      <c r="DL91" s="915"/>
      <c r="DM91" s="916"/>
      <c r="DN91" s="916"/>
      <c r="DO91" s="916"/>
      <c r="DP91" s="917"/>
      <c r="DQ91" s="915"/>
      <c r="DR91" s="916"/>
      <c r="DS91" s="916"/>
      <c r="DT91" s="916"/>
      <c r="DU91" s="917"/>
      <c r="DV91" s="912"/>
      <c r="DW91" s="913"/>
      <c r="DX91" s="913"/>
      <c r="DY91" s="913"/>
      <c r="DZ91" s="914"/>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8"/>
      <c r="BT92" s="919"/>
      <c r="BU92" s="919"/>
      <c r="BV92" s="919"/>
      <c r="BW92" s="919"/>
      <c r="BX92" s="919"/>
      <c r="BY92" s="919"/>
      <c r="BZ92" s="919"/>
      <c r="CA92" s="919"/>
      <c r="CB92" s="919"/>
      <c r="CC92" s="919"/>
      <c r="CD92" s="919"/>
      <c r="CE92" s="919"/>
      <c r="CF92" s="919"/>
      <c r="CG92" s="920"/>
      <c r="CH92" s="915"/>
      <c r="CI92" s="916"/>
      <c r="CJ92" s="916"/>
      <c r="CK92" s="916"/>
      <c r="CL92" s="917"/>
      <c r="CM92" s="915"/>
      <c r="CN92" s="916"/>
      <c r="CO92" s="916"/>
      <c r="CP92" s="916"/>
      <c r="CQ92" s="917"/>
      <c r="CR92" s="915"/>
      <c r="CS92" s="916"/>
      <c r="CT92" s="916"/>
      <c r="CU92" s="916"/>
      <c r="CV92" s="917"/>
      <c r="CW92" s="915"/>
      <c r="CX92" s="916"/>
      <c r="CY92" s="916"/>
      <c r="CZ92" s="916"/>
      <c r="DA92" s="917"/>
      <c r="DB92" s="915"/>
      <c r="DC92" s="916"/>
      <c r="DD92" s="916"/>
      <c r="DE92" s="916"/>
      <c r="DF92" s="917"/>
      <c r="DG92" s="915"/>
      <c r="DH92" s="916"/>
      <c r="DI92" s="916"/>
      <c r="DJ92" s="916"/>
      <c r="DK92" s="917"/>
      <c r="DL92" s="915"/>
      <c r="DM92" s="916"/>
      <c r="DN92" s="916"/>
      <c r="DO92" s="916"/>
      <c r="DP92" s="917"/>
      <c r="DQ92" s="915"/>
      <c r="DR92" s="916"/>
      <c r="DS92" s="916"/>
      <c r="DT92" s="916"/>
      <c r="DU92" s="917"/>
      <c r="DV92" s="912"/>
      <c r="DW92" s="913"/>
      <c r="DX92" s="913"/>
      <c r="DY92" s="913"/>
      <c r="DZ92" s="914"/>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8"/>
      <c r="BT93" s="919"/>
      <c r="BU93" s="919"/>
      <c r="BV93" s="919"/>
      <c r="BW93" s="919"/>
      <c r="BX93" s="919"/>
      <c r="BY93" s="919"/>
      <c r="BZ93" s="919"/>
      <c r="CA93" s="919"/>
      <c r="CB93" s="919"/>
      <c r="CC93" s="919"/>
      <c r="CD93" s="919"/>
      <c r="CE93" s="919"/>
      <c r="CF93" s="919"/>
      <c r="CG93" s="920"/>
      <c r="CH93" s="915"/>
      <c r="CI93" s="916"/>
      <c r="CJ93" s="916"/>
      <c r="CK93" s="916"/>
      <c r="CL93" s="917"/>
      <c r="CM93" s="915"/>
      <c r="CN93" s="916"/>
      <c r="CO93" s="916"/>
      <c r="CP93" s="916"/>
      <c r="CQ93" s="917"/>
      <c r="CR93" s="915"/>
      <c r="CS93" s="916"/>
      <c r="CT93" s="916"/>
      <c r="CU93" s="916"/>
      <c r="CV93" s="917"/>
      <c r="CW93" s="915"/>
      <c r="CX93" s="916"/>
      <c r="CY93" s="916"/>
      <c r="CZ93" s="916"/>
      <c r="DA93" s="917"/>
      <c r="DB93" s="915"/>
      <c r="DC93" s="916"/>
      <c r="DD93" s="916"/>
      <c r="DE93" s="916"/>
      <c r="DF93" s="917"/>
      <c r="DG93" s="915"/>
      <c r="DH93" s="916"/>
      <c r="DI93" s="916"/>
      <c r="DJ93" s="916"/>
      <c r="DK93" s="917"/>
      <c r="DL93" s="915"/>
      <c r="DM93" s="916"/>
      <c r="DN93" s="916"/>
      <c r="DO93" s="916"/>
      <c r="DP93" s="917"/>
      <c r="DQ93" s="915"/>
      <c r="DR93" s="916"/>
      <c r="DS93" s="916"/>
      <c r="DT93" s="916"/>
      <c r="DU93" s="917"/>
      <c r="DV93" s="912"/>
      <c r="DW93" s="913"/>
      <c r="DX93" s="913"/>
      <c r="DY93" s="913"/>
      <c r="DZ93" s="914"/>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8"/>
      <c r="BT94" s="919"/>
      <c r="BU94" s="919"/>
      <c r="BV94" s="919"/>
      <c r="BW94" s="919"/>
      <c r="BX94" s="919"/>
      <c r="BY94" s="919"/>
      <c r="BZ94" s="919"/>
      <c r="CA94" s="919"/>
      <c r="CB94" s="919"/>
      <c r="CC94" s="919"/>
      <c r="CD94" s="919"/>
      <c r="CE94" s="919"/>
      <c r="CF94" s="919"/>
      <c r="CG94" s="920"/>
      <c r="CH94" s="915"/>
      <c r="CI94" s="916"/>
      <c r="CJ94" s="916"/>
      <c r="CK94" s="916"/>
      <c r="CL94" s="917"/>
      <c r="CM94" s="915"/>
      <c r="CN94" s="916"/>
      <c r="CO94" s="916"/>
      <c r="CP94" s="916"/>
      <c r="CQ94" s="917"/>
      <c r="CR94" s="915"/>
      <c r="CS94" s="916"/>
      <c r="CT94" s="916"/>
      <c r="CU94" s="916"/>
      <c r="CV94" s="917"/>
      <c r="CW94" s="915"/>
      <c r="CX94" s="916"/>
      <c r="CY94" s="916"/>
      <c r="CZ94" s="916"/>
      <c r="DA94" s="917"/>
      <c r="DB94" s="915"/>
      <c r="DC94" s="916"/>
      <c r="DD94" s="916"/>
      <c r="DE94" s="916"/>
      <c r="DF94" s="917"/>
      <c r="DG94" s="915"/>
      <c r="DH94" s="916"/>
      <c r="DI94" s="916"/>
      <c r="DJ94" s="916"/>
      <c r="DK94" s="917"/>
      <c r="DL94" s="915"/>
      <c r="DM94" s="916"/>
      <c r="DN94" s="916"/>
      <c r="DO94" s="916"/>
      <c r="DP94" s="917"/>
      <c r="DQ94" s="915"/>
      <c r="DR94" s="916"/>
      <c r="DS94" s="916"/>
      <c r="DT94" s="916"/>
      <c r="DU94" s="917"/>
      <c r="DV94" s="912"/>
      <c r="DW94" s="913"/>
      <c r="DX94" s="913"/>
      <c r="DY94" s="913"/>
      <c r="DZ94" s="914"/>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8"/>
      <c r="BT95" s="919"/>
      <c r="BU95" s="919"/>
      <c r="BV95" s="919"/>
      <c r="BW95" s="919"/>
      <c r="BX95" s="919"/>
      <c r="BY95" s="919"/>
      <c r="BZ95" s="919"/>
      <c r="CA95" s="919"/>
      <c r="CB95" s="919"/>
      <c r="CC95" s="919"/>
      <c r="CD95" s="919"/>
      <c r="CE95" s="919"/>
      <c r="CF95" s="919"/>
      <c r="CG95" s="920"/>
      <c r="CH95" s="915"/>
      <c r="CI95" s="916"/>
      <c r="CJ95" s="916"/>
      <c r="CK95" s="916"/>
      <c r="CL95" s="917"/>
      <c r="CM95" s="915"/>
      <c r="CN95" s="916"/>
      <c r="CO95" s="916"/>
      <c r="CP95" s="916"/>
      <c r="CQ95" s="917"/>
      <c r="CR95" s="915"/>
      <c r="CS95" s="916"/>
      <c r="CT95" s="916"/>
      <c r="CU95" s="916"/>
      <c r="CV95" s="917"/>
      <c r="CW95" s="915"/>
      <c r="CX95" s="916"/>
      <c r="CY95" s="916"/>
      <c r="CZ95" s="916"/>
      <c r="DA95" s="917"/>
      <c r="DB95" s="915"/>
      <c r="DC95" s="916"/>
      <c r="DD95" s="916"/>
      <c r="DE95" s="916"/>
      <c r="DF95" s="917"/>
      <c r="DG95" s="915"/>
      <c r="DH95" s="916"/>
      <c r="DI95" s="916"/>
      <c r="DJ95" s="916"/>
      <c r="DK95" s="917"/>
      <c r="DL95" s="915"/>
      <c r="DM95" s="916"/>
      <c r="DN95" s="916"/>
      <c r="DO95" s="916"/>
      <c r="DP95" s="917"/>
      <c r="DQ95" s="915"/>
      <c r="DR95" s="916"/>
      <c r="DS95" s="916"/>
      <c r="DT95" s="916"/>
      <c r="DU95" s="917"/>
      <c r="DV95" s="912"/>
      <c r="DW95" s="913"/>
      <c r="DX95" s="913"/>
      <c r="DY95" s="913"/>
      <c r="DZ95" s="914"/>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8"/>
      <c r="BT96" s="919"/>
      <c r="BU96" s="919"/>
      <c r="BV96" s="919"/>
      <c r="BW96" s="919"/>
      <c r="BX96" s="919"/>
      <c r="BY96" s="919"/>
      <c r="BZ96" s="919"/>
      <c r="CA96" s="919"/>
      <c r="CB96" s="919"/>
      <c r="CC96" s="919"/>
      <c r="CD96" s="919"/>
      <c r="CE96" s="919"/>
      <c r="CF96" s="919"/>
      <c r="CG96" s="920"/>
      <c r="CH96" s="915"/>
      <c r="CI96" s="916"/>
      <c r="CJ96" s="916"/>
      <c r="CK96" s="916"/>
      <c r="CL96" s="917"/>
      <c r="CM96" s="915"/>
      <c r="CN96" s="916"/>
      <c r="CO96" s="916"/>
      <c r="CP96" s="916"/>
      <c r="CQ96" s="917"/>
      <c r="CR96" s="915"/>
      <c r="CS96" s="916"/>
      <c r="CT96" s="916"/>
      <c r="CU96" s="916"/>
      <c r="CV96" s="917"/>
      <c r="CW96" s="915"/>
      <c r="CX96" s="916"/>
      <c r="CY96" s="916"/>
      <c r="CZ96" s="916"/>
      <c r="DA96" s="917"/>
      <c r="DB96" s="915"/>
      <c r="DC96" s="916"/>
      <c r="DD96" s="916"/>
      <c r="DE96" s="916"/>
      <c r="DF96" s="917"/>
      <c r="DG96" s="915"/>
      <c r="DH96" s="916"/>
      <c r="DI96" s="916"/>
      <c r="DJ96" s="916"/>
      <c r="DK96" s="917"/>
      <c r="DL96" s="915"/>
      <c r="DM96" s="916"/>
      <c r="DN96" s="916"/>
      <c r="DO96" s="916"/>
      <c r="DP96" s="917"/>
      <c r="DQ96" s="915"/>
      <c r="DR96" s="916"/>
      <c r="DS96" s="916"/>
      <c r="DT96" s="916"/>
      <c r="DU96" s="917"/>
      <c r="DV96" s="912"/>
      <c r="DW96" s="913"/>
      <c r="DX96" s="913"/>
      <c r="DY96" s="913"/>
      <c r="DZ96" s="914"/>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8"/>
      <c r="BT97" s="919"/>
      <c r="BU97" s="919"/>
      <c r="BV97" s="919"/>
      <c r="BW97" s="919"/>
      <c r="BX97" s="919"/>
      <c r="BY97" s="919"/>
      <c r="BZ97" s="919"/>
      <c r="CA97" s="919"/>
      <c r="CB97" s="919"/>
      <c r="CC97" s="919"/>
      <c r="CD97" s="919"/>
      <c r="CE97" s="919"/>
      <c r="CF97" s="919"/>
      <c r="CG97" s="920"/>
      <c r="CH97" s="915"/>
      <c r="CI97" s="916"/>
      <c r="CJ97" s="916"/>
      <c r="CK97" s="916"/>
      <c r="CL97" s="917"/>
      <c r="CM97" s="915"/>
      <c r="CN97" s="916"/>
      <c r="CO97" s="916"/>
      <c r="CP97" s="916"/>
      <c r="CQ97" s="917"/>
      <c r="CR97" s="915"/>
      <c r="CS97" s="916"/>
      <c r="CT97" s="916"/>
      <c r="CU97" s="916"/>
      <c r="CV97" s="917"/>
      <c r="CW97" s="915"/>
      <c r="CX97" s="916"/>
      <c r="CY97" s="916"/>
      <c r="CZ97" s="916"/>
      <c r="DA97" s="917"/>
      <c r="DB97" s="915"/>
      <c r="DC97" s="916"/>
      <c r="DD97" s="916"/>
      <c r="DE97" s="916"/>
      <c r="DF97" s="917"/>
      <c r="DG97" s="915"/>
      <c r="DH97" s="916"/>
      <c r="DI97" s="916"/>
      <c r="DJ97" s="916"/>
      <c r="DK97" s="917"/>
      <c r="DL97" s="915"/>
      <c r="DM97" s="916"/>
      <c r="DN97" s="916"/>
      <c r="DO97" s="916"/>
      <c r="DP97" s="917"/>
      <c r="DQ97" s="915"/>
      <c r="DR97" s="916"/>
      <c r="DS97" s="916"/>
      <c r="DT97" s="916"/>
      <c r="DU97" s="917"/>
      <c r="DV97" s="912"/>
      <c r="DW97" s="913"/>
      <c r="DX97" s="913"/>
      <c r="DY97" s="913"/>
      <c r="DZ97" s="914"/>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8"/>
      <c r="BT98" s="919"/>
      <c r="BU98" s="919"/>
      <c r="BV98" s="919"/>
      <c r="BW98" s="919"/>
      <c r="BX98" s="919"/>
      <c r="BY98" s="919"/>
      <c r="BZ98" s="919"/>
      <c r="CA98" s="919"/>
      <c r="CB98" s="919"/>
      <c r="CC98" s="919"/>
      <c r="CD98" s="919"/>
      <c r="CE98" s="919"/>
      <c r="CF98" s="919"/>
      <c r="CG98" s="920"/>
      <c r="CH98" s="915"/>
      <c r="CI98" s="916"/>
      <c r="CJ98" s="916"/>
      <c r="CK98" s="916"/>
      <c r="CL98" s="917"/>
      <c r="CM98" s="915"/>
      <c r="CN98" s="916"/>
      <c r="CO98" s="916"/>
      <c r="CP98" s="916"/>
      <c r="CQ98" s="917"/>
      <c r="CR98" s="915"/>
      <c r="CS98" s="916"/>
      <c r="CT98" s="916"/>
      <c r="CU98" s="916"/>
      <c r="CV98" s="917"/>
      <c r="CW98" s="915"/>
      <c r="CX98" s="916"/>
      <c r="CY98" s="916"/>
      <c r="CZ98" s="916"/>
      <c r="DA98" s="917"/>
      <c r="DB98" s="915"/>
      <c r="DC98" s="916"/>
      <c r="DD98" s="916"/>
      <c r="DE98" s="916"/>
      <c r="DF98" s="917"/>
      <c r="DG98" s="915"/>
      <c r="DH98" s="916"/>
      <c r="DI98" s="916"/>
      <c r="DJ98" s="916"/>
      <c r="DK98" s="917"/>
      <c r="DL98" s="915"/>
      <c r="DM98" s="916"/>
      <c r="DN98" s="916"/>
      <c r="DO98" s="916"/>
      <c r="DP98" s="917"/>
      <c r="DQ98" s="915"/>
      <c r="DR98" s="916"/>
      <c r="DS98" s="916"/>
      <c r="DT98" s="916"/>
      <c r="DU98" s="917"/>
      <c r="DV98" s="912"/>
      <c r="DW98" s="913"/>
      <c r="DX98" s="913"/>
      <c r="DY98" s="913"/>
      <c r="DZ98" s="914"/>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8"/>
      <c r="BT99" s="919"/>
      <c r="BU99" s="919"/>
      <c r="BV99" s="919"/>
      <c r="BW99" s="919"/>
      <c r="BX99" s="919"/>
      <c r="BY99" s="919"/>
      <c r="BZ99" s="919"/>
      <c r="CA99" s="919"/>
      <c r="CB99" s="919"/>
      <c r="CC99" s="919"/>
      <c r="CD99" s="919"/>
      <c r="CE99" s="919"/>
      <c r="CF99" s="919"/>
      <c r="CG99" s="920"/>
      <c r="CH99" s="915"/>
      <c r="CI99" s="916"/>
      <c r="CJ99" s="916"/>
      <c r="CK99" s="916"/>
      <c r="CL99" s="917"/>
      <c r="CM99" s="915"/>
      <c r="CN99" s="916"/>
      <c r="CO99" s="916"/>
      <c r="CP99" s="916"/>
      <c r="CQ99" s="917"/>
      <c r="CR99" s="915"/>
      <c r="CS99" s="916"/>
      <c r="CT99" s="916"/>
      <c r="CU99" s="916"/>
      <c r="CV99" s="917"/>
      <c r="CW99" s="915"/>
      <c r="CX99" s="916"/>
      <c r="CY99" s="916"/>
      <c r="CZ99" s="916"/>
      <c r="DA99" s="917"/>
      <c r="DB99" s="915"/>
      <c r="DC99" s="916"/>
      <c r="DD99" s="916"/>
      <c r="DE99" s="916"/>
      <c r="DF99" s="917"/>
      <c r="DG99" s="915"/>
      <c r="DH99" s="916"/>
      <c r="DI99" s="916"/>
      <c r="DJ99" s="916"/>
      <c r="DK99" s="917"/>
      <c r="DL99" s="915"/>
      <c r="DM99" s="916"/>
      <c r="DN99" s="916"/>
      <c r="DO99" s="916"/>
      <c r="DP99" s="917"/>
      <c r="DQ99" s="915"/>
      <c r="DR99" s="916"/>
      <c r="DS99" s="916"/>
      <c r="DT99" s="916"/>
      <c r="DU99" s="917"/>
      <c r="DV99" s="912"/>
      <c r="DW99" s="913"/>
      <c r="DX99" s="913"/>
      <c r="DY99" s="913"/>
      <c r="DZ99" s="914"/>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8"/>
      <c r="BT100" s="919"/>
      <c r="BU100" s="919"/>
      <c r="BV100" s="919"/>
      <c r="BW100" s="919"/>
      <c r="BX100" s="919"/>
      <c r="BY100" s="919"/>
      <c r="BZ100" s="919"/>
      <c r="CA100" s="919"/>
      <c r="CB100" s="919"/>
      <c r="CC100" s="919"/>
      <c r="CD100" s="919"/>
      <c r="CE100" s="919"/>
      <c r="CF100" s="919"/>
      <c r="CG100" s="920"/>
      <c r="CH100" s="915"/>
      <c r="CI100" s="916"/>
      <c r="CJ100" s="916"/>
      <c r="CK100" s="916"/>
      <c r="CL100" s="917"/>
      <c r="CM100" s="915"/>
      <c r="CN100" s="916"/>
      <c r="CO100" s="916"/>
      <c r="CP100" s="916"/>
      <c r="CQ100" s="917"/>
      <c r="CR100" s="915"/>
      <c r="CS100" s="916"/>
      <c r="CT100" s="916"/>
      <c r="CU100" s="916"/>
      <c r="CV100" s="917"/>
      <c r="CW100" s="915"/>
      <c r="CX100" s="916"/>
      <c r="CY100" s="916"/>
      <c r="CZ100" s="916"/>
      <c r="DA100" s="917"/>
      <c r="DB100" s="915"/>
      <c r="DC100" s="916"/>
      <c r="DD100" s="916"/>
      <c r="DE100" s="916"/>
      <c r="DF100" s="917"/>
      <c r="DG100" s="915"/>
      <c r="DH100" s="916"/>
      <c r="DI100" s="916"/>
      <c r="DJ100" s="916"/>
      <c r="DK100" s="917"/>
      <c r="DL100" s="915"/>
      <c r="DM100" s="916"/>
      <c r="DN100" s="916"/>
      <c r="DO100" s="916"/>
      <c r="DP100" s="917"/>
      <c r="DQ100" s="915"/>
      <c r="DR100" s="916"/>
      <c r="DS100" s="916"/>
      <c r="DT100" s="916"/>
      <c r="DU100" s="917"/>
      <c r="DV100" s="912"/>
      <c r="DW100" s="913"/>
      <c r="DX100" s="913"/>
      <c r="DY100" s="913"/>
      <c r="DZ100" s="914"/>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8"/>
      <c r="BT101" s="919"/>
      <c r="BU101" s="919"/>
      <c r="BV101" s="919"/>
      <c r="BW101" s="919"/>
      <c r="BX101" s="919"/>
      <c r="BY101" s="919"/>
      <c r="BZ101" s="919"/>
      <c r="CA101" s="919"/>
      <c r="CB101" s="919"/>
      <c r="CC101" s="919"/>
      <c r="CD101" s="919"/>
      <c r="CE101" s="919"/>
      <c r="CF101" s="919"/>
      <c r="CG101" s="920"/>
      <c r="CH101" s="915"/>
      <c r="CI101" s="916"/>
      <c r="CJ101" s="916"/>
      <c r="CK101" s="916"/>
      <c r="CL101" s="917"/>
      <c r="CM101" s="915"/>
      <c r="CN101" s="916"/>
      <c r="CO101" s="916"/>
      <c r="CP101" s="916"/>
      <c r="CQ101" s="917"/>
      <c r="CR101" s="915"/>
      <c r="CS101" s="916"/>
      <c r="CT101" s="916"/>
      <c r="CU101" s="916"/>
      <c r="CV101" s="917"/>
      <c r="CW101" s="915"/>
      <c r="CX101" s="916"/>
      <c r="CY101" s="916"/>
      <c r="CZ101" s="916"/>
      <c r="DA101" s="917"/>
      <c r="DB101" s="915"/>
      <c r="DC101" s="916"/>
      <c r="DD101" s="916"/>
      <c r="DE101" s="916"/>
      <c r="DF101" s="917"/>
      <c r="DG101" s="915"/>
      <c r="DH101" s="916"/>
      <c r="DI101" s="916"/>
      <c r="DJ101" s="916"/>
      <c r="DK101" s="917"/>
      <c r="DL101" s="915"/>
      <c r="DM101" s="916"/>
      <c r="DN101" s="916"/>
      <c r="DO101" s="916"/>
      <c r="DP101" s="917"/>
      <c r="DQ101" s="915"/>
      <c r="DR101" s="916"/>
      <c r="DS101" s="916"/>
      <c r="DT101" s="916"/>
      <c r="DU101" s="917"/>
      <c r="DV101" s="912"/>
      <c r="DW101" s="913"/>
      <c r="DX101" s="913"/>
      <c r="DY101" s="913"/>
      <c r="DZ101" s="914"/>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423</v>
      </c>
      <c r="BS102" s="839"/>
      <c r="BT102" s="839"/>
      <c r="BU102" s="839"/>
      <c r="BV102" s="839"/>
      <c r="BW102" s="839"/>
      <c r="BX102" s="839"/>
      <c r="BY102" s="839"/>
      <c r="BZ102" s="839"/>
      <c r="CA102" s="839"/>
      <c r="CB102" s="839"/>
      <c r="CC102" s="839"/>
      <c r="CD102" s="839"/>
      <c r="CE102" s="839"/>
      <c r="CF102" s="839"/>
      <c r="CG102" s="840"/>
      <c r="CH102" s="942"/>
      <c r="CI102" s="943"/>
      <c r="CJ102" s="943"/>
      <c r="CK102" s="943"/>
      <c r="CL102" s="944"/>
      <c r="CM102" s="942"/>
      <c r="CN102" s="943"/>
      <c r="CO102" s="943"/>
      <c r="CP102" s="943"/>
      <c r="CQ102" s="944"/>
      <c r="CR102" s="945">
        <v>32</v>
      </c>
      <c r="CS102" s="905"/>
      <c r="CT102" s="905"/>
      <c r="CU102" s="905"/>
      <c r="CV102" s="946"/>
      <c r="CW102" s="945"/>
      <c r="CX102" s="905"/>
      <c r="CY102" s="905"/>
      <c r="CZ102" s="905"/>
      <c r="DA102" s="946"/>
      <c r="DB102" s="945">
        <v>18</v>
      </c>
      <c r="DC102" s="905"/>
      <c r="DD102" s="905"/>
      <c r="DE102" s="905"/>
      <c r="DF102" s="946"/>
      <c r="DG102" s="945"/>
      <c r="DH102" s="905"/>
      <c r="DI102" s="905"/>
      <c r="DJ102" s="905"/>
      <c r="DK102" s="946"/>
      <c r="DL102" s="945"/>
      <c r="DM102" s="905"/>
      <c r="DN102" s="905"/>
      <c r="DO102" s="905"/>
      <c r="DP102" s="946"/>
      <c r="DQ102" s="945"/>
      <c r="DR102" s="905"/>
      <c r="DS102" s="905"/>
      <c r="DT102" s="905"/>
      <c r="DU102" s="946"/>
      <c r="DV102" s="969"/>
      <c r="DW102" s="970"/>
      <c r="DX102" s="970"/>
      <c r="DY102" s="970"/>
      <c r="DZ102" s="971"/>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2" t="s">
        <v>424</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3" t="s">
        <v>425</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4" t="s">
        <v>428</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429</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48" customFormat="1" ht="26.25" customHeight="1" x14ac:dyDescent="0.15">
      <c r="A109" s="967" t="s">
        <v>430</v>
      </c>
      <c r="B109" s="948"/>
      <c r="C109" s="948"/>
      <c r="D109" s="948"/>
      <c r="E109" s="948"/>
      <c r="F109" s="948"/>
      <c r="G109" s="948"/>
      <c r="H109" s="948"/>
      <c r="I109" s="948"/>
      <c r="J109" s="948"/>
      <c r="K109" s="948"/>
      <c r="L109" s="948"/>
      <c r="M109" s="948"/>
      <c r="N109" s="948"/>
      <c r="O109" s="948"/>
      <c r="P109" s="948"/>
      <c r="Q109" s="948"/>
      <c r="R109" s="948"/>
      <c r="S109" s="948"/>
      <c r="T109" s="948"/>
      <c r="U109" s="948"/>
      <c r="V109" s="948"/>
      <c r="W109" s="948"/>
      <c r="X109" s="948"/>
      <c r="Y109" s="948"/>
      <c r="Z109" s="949"/>
      <c r="AA109" s="947" t="s">
        <v>431</v>
      </c>
      <c r="AB109" s="948"/>
      <c r="AC109" s="948"/>
      <c r="AD109" s="948"/>
      <c r="AE109" s="949"/>
      <c r="AF109" s="947" t="s">
        <v>432</v>
      </c>
      <c r="AG109" s="948"/>
      <c r="AH109" s="948"/>
      <c r="AI109" s="948"/>
      <c r="AJ109" s="949"/>
      <c r="AK109" s="947" t="s">
        <v>303</v>
      </c>
      <c r="AL109" s="948"/>
      <c r="AM109" s="948"/>
      <c r="AN109" s="948"/>
      <c r="AO109" s="949"/>
      <c r="AP109" s="947" t="s">
        <v>433</v>
      </c>
      <c r="AQ109" s="948"/>
      <c r="AR109" s="948"/>
      <c r="AS109" s="948"/>
      <c r="AT109" s="950"/>
      <c r="AU109" s="967" t="s">
        <v>430</v>
      </c>
      <c r="AV109" s="948"/>
      <c r="AW109" s="948"/>
      <c r="AX109" s="948"/>
      <c r="AY109" s="948"/>
      <c r="AZ109" s="948"/>
      <c r="BA109" s="948"/>
      <c r="BB109" s="948"/>
      <c r="BC109" s="948"/>
      <c r="BD109" s="948"/>
      <c r="BE109" s="948"/>
      <c r="BF109" s="948"/>
      <c r="BG109" s="948"/>
      <c r="BH109" s="948"/>
      <c r="BI109" s="948"/>
      <c r="BJ109" s="948"/>
      <c r="BK109" s="948"/>
      <c r="BL109" s="948"/>
      <c r="BM109" s="948"/>
      <c r="BN109" s="948"/>
      <c r="BO109" s="948"/>
      <c r="BP109" s="949"/>
      <c r="BQ109" s="947" t="s">
        <v>431</v>
      </c>
      <c r="BR109" s="948"/>
      <c r="BS109" s="948"/>
      <c r="BT109" s="948"/>
      <c r="BU109" s="949"/>
      <c r="BV109" s="947" t="s">
        <v>432</v>
      </c>
      <c r="BW109" s="948"/>
      <c r="BX109" s="948"/>
      <c r="BY109" s="948"/>
      <c r="BZ109" s="949"/>
      <c r="CA109" s="947" t="s">
        <v>303</v>
      </c>
      <c r="CB109" s="948"/>
      <c r="CC109" s="948"/>
      <c r="CD109" s="948"/>
      <c r="CE109" s="949"/>
      <c r="CF109" s="968" t="s">
        <v>433</v>
      </c>
      <c r="CG109" s="968"/>
      <c r="CH109" s="968"/>
      <c r="CI109" s="968"/>
      <c r="CJ109" s="968"/>
      <c r="CK109" s="947" t="s">
        <v>434</v>
      </c>
      <c r="CL109" s="948"/>
      <c r="CM109" s="948"/>
      <c r="CN109" s="948"/>
      <c r="CO109" s="948"/>
      <c r="CP109" s="948"/>
      <c r="CQ109" s="948"/>
      <c r="CR109" s="948"/>
      <c r="CS109" s="948"/>
      <c r="CT109" s="948"/>
      <c r="CU109" s="948"/>
      <c r="CV109" s="948"/>
      <c r="CW109" s="948"/>
      <c r="CX109" s="948"/>
      <c r="CY109" s="948"/>
      <c r="CZ109" s="948"/>
      <c r="DA109" s="948"/>
      <c r="DB109" s="948"/>
      <c r="DC109" s="948"/>
      <c r="DD109" s="948"/>
      <c r="DE109" s="948"/>
      <c r="DF109" s="949"/>
      <c r="DG109" s="947" t="s">
        <v>431</v>
      </c>
      <c r="DH109" s="948"/>
      <c r="DI109" s="948"/>
      <c r="DJ109" s="948"/>
      <c r="DK109" s="949"/>
      <c r="DL109" s="947" t="s">
        <v>432</v>
      </c>
      <c r="DM109" s="948"/>
      <c r="DN109" s="948"/>
      <c r="DO109" s="948"/>
      <c r="DP109" s="949"/>
      <c r="DQ109" s="947" t="s">
        <v>303</v>
      </c>
      <c r="DR109" s="948"/>
      <c r="DS109" s="948"/>
      <c r="DT109" s="948"/>
      <c r="DU109" s="949"/>
      <c r="DV109" s="947" t="s">
        <v>433</v>
      </c>
      <c r="DW109" s="948"/>
      <c r="DX109" s="948"/>
      <c r="DY109" s="948"/>
      <c r="DZ109" s="950"/>
    </row>
    <row r="110" spans="1:131" s="248" customFormat="1" ht="26.25" customHeight="1" x14ac:dyDescent="0.15">
      <c r="A110" s="951" t="s">
        <v>435</v>
      </c>
      <c r="B110" s="952"/>
      <c r="C110" s="952"/>
      <c r="D110" s="952"/>
      <c r="E110" s="952"/>
      <c r="F110" s="952"/>
      <c r="G110" s="952"/>
      <c r="H110" s="952"/>
      <c r="I110" s="952"/>
      <c r="J110" s="952"/>
      <c r="K110" s="952"/>
      <c r="L110" s="952"/>
      <c r="M110" s="952"/>
      <c r="N110" s="952"/>
      <c r="O110" s="952"/>
      <c r="P110" s="952"/>
      <c r="Q110" s="952"/>
      <c r="R110" s="952"/>
      <c r="S110" s="952"/>
      <c r="T110" s="952"/>
      <c r="U110" s="952"/>
      <c r="V110" s="952"/>
      <c r="W110" s="952"/>
      <c r="X110" s="952"/>
      <c r="Y110" s="952"/>
      <c r="Z110" s="953"/>
      <c r="AA110" s="954">
        <v>255511</v>
      </c>
      <c r="AB110" s="955"/>
      <c r="AC110" s="955"/>
      <c r="AD110" s="955"/>
      <c r="AE110" s="956"/>
      <c r="AF110" s="957">
        <v>272342</v>
      </c>
      <c r="AG110" s="955"/>
      <c r="AH110" s="955"/>
      <c r="AI110" s="955"/>
      <c r="AJ110" s="956"/>
      <c r="AK110" s="957">
        <v>262379</v>
      </c>
      <c r="AL110" s="955"/>
      <c r="AM110" s="955"/>
      <c r="AN110" s="955"/>
      <c r="AO110" s="956"/>
      <c r="AP110" s="958">
        <v>16.399999999999999</v>
      </c>
      <c r="AQ110" s="959"/>
      <c r="AR110" s="959"/>
      <c r="AS110" s="959"/>
      <c r="AT110" s="960"/>
      <c r="AU110" s="961" t="s">
        <v>73</v>
      </c>
      <c r="AV110" s="962"/>
      <c r="AW110" s="962"/>
      <c r="AX110" s="962"/>
      <c r="AY110" s="962"/>
      <c r="AZ110" s="1003" t="s">
        <v>436</v>
      </c>
      <c r="BA110" s="952"/>
      <c r="BB110" s="952"/>
      <c r="BC110" s="952"/>
      <c r="BD110" s="952"/>
      <c r="BE110" s="952"/>
      <c r="BF110" s="952"/>
      <c r="BG110" s="952"/>
      <c r="BH110" s="952"/>
      <c r="BI110" s="952"/>
      <c r="BJ110" s="952"/>
      <c r="BK110" s="952"/>
      <c r="BL110" s="952"/>
      <c r="BM110" s="952"/>
      <c r="BN110" s="952"/>
      <c r="BO110" s="952"/>
      <c r="BP110" s="953"/>
      <c r="BQ110" s="989">
        <v>2879671</v>
      </c>
      <c r="BR110" s="990"/>
      <c r="BS110" s="990"/>
      <c r="BT110" s="990"/>
      <c r="BU110" s="990"/>
      <c r="BV110" s="990">
        <v>2800639</v>
      </c>
      <c r="BW110" s="990"/>
      <c r="BX110" s="990"/>
      <c r="BY110" s="990"/>
      <c r="BZ110" s="990"/>
      <c r="CA110" s="990">
        <v>2792337</v>
      </c>
      <c r="CB110" s="990"/>
      <c r="CC110" s="990"/>
      <c r="CD110" s="990"/>
      <c r="CE110" s="990"/>
      <c r="CF110" s="1004">
        <v>174</v>
      </c>
      <c r="CG110" s="1005"/>
      <c r="CH110" s="1005"/>
      <c r="CI110" s="1005"/>
      <c r="CJ110" s="1005"/>
      <c r="CK110" s="1006" t="s">
        <v>437</v>
      </c>
      <c r="CL110" s="1007"/>
      <c r="CM110" s="986" t="s">
        <v>438</v>
      </c>
      <c r="CN110" s="987"/>
      <c r="CO110" s="987"/>
      <c r="CP110" s="987"/>
      <c r="CQ110" s="987"/>
      <c r="CR110" s="987"/>
      <c r="CS110" s="987"/>
      <c r="CT110" s="987"/>
      <c r="CU110" s="987"/>
      <c r="CV110" s="987"/>
      <c r="CW110" s="987"/>
      <c r="CX110" s="987"/>
      <c r="CY110" s="987"/>
      <c r="CZ110" s="987"/>
      <c r="DA110" s="987"/>
      <c r="DB110" s="987"/>
      <c r="DC110" s="987"/>
      <c r="DD110" s="987"/>
      <c r="DE110" s="987"/>
      <c r="DF110" s="988"/>
      <c r="DG110" s="989" t="s">
        <v>439</v>
      </c>
      <c r="DH110" s="990"/>
      <c r="DI110" s="990"/>
      <c r="DJ110" s="990"/>
      <c r="DK110" s="990"/>
      <c r="DL110" s="990" t="s">
        <v>440</v>
      </c>
      <c r="DM110" s="990"/>
      <c r="DN110" s="990"/>
      <c r="DO110" s="990"/>
      <c r="DP110" s="990"/>
      <c r="DQ110" s="990" t="s">
        <v>441</v>
      </c>
      <c r="DR110" s="990"/>
      <c r="DS110" s="990"/>
      <c r="DT110" s="990"/>
      <c r="DU110" s="990"/>
      <c r="DV110" s="991" t="s">
        <v>442</v>
      </c>
      <c r="DW110" s="991"/>
      <c r="DX110" s="991"/>
      <c r="DY110" s="991"/>
      <c r="DZ110" s="992"/>
    </row>
    <row r="111" spans="1:131" s="248" customFormat="1" ht="26.25" customHeight="1" x14ac:dyDescent="0.15">
      <c r="A111" s="993" t="s">
        <v>443</v>
      </c>
      <c r="B111" s="994"/>
      <c r="C111" s="994"/>
      <c r="D111" s="994"/>
      <c r="E111" s="994"/>
      <c r="F111" s="994"/>
      <c r="G111" s="994"/>
      <c r="H111" s="994"/>
      <c r="I111" s="994"/>
      <c r="J111" s="994"/>
      <c r="K111" s="994"/>
      <c r="L111" s="994"/>
      <c r="M111" s="994"/>
      <c r="N111" s="994"/>
      <c r="O111" s="994"/>
      <c r="P111" s="994"/>
      <c r="Q111" s="994"/>
      <c r="R111" s="994"/>
      <c r="S111" s="994"/>
      <c r="T111" s="994"/>
      <c r="U111" s="994"/>
      <c r="V111" s="994"/>
      <c r="W111" s="994"/>
      <c r="X111" s="994"/>
      <c r="Y111" s="994"/>
      <c r="Z111" s="995"/>
      <c r="AA111" s="996" t="s">
        <v>131</v>
      </c>
      <c r="AB111" s="997"/>
      <c r="AC111" s="997"/>
      <c r="AD111" s="997"/>
      <c r="AE111" s="998"/>
      <c r="AF111" s="999" t="s">
        <v>444</v>
      </c>
      <c r="AG111" s="997"/>
      <c r="AH111" s="997"/>
      <c r="AI111" s="997"/>
      <c r="AJ111" s="998"/>
      <c r="AK111" s="999" t="s">
        <v>445</v>
      </c>
      <c r="AL111" s="997"/>
      <c r="AM111" s="997"/>
      <c r="AN111" s="997"/>
      <c r="AO111" s="998"/>
      <c r="AP111" s="1000" t="s">
        <v>446</v>
      </c>
      <c r="AQ111" s="1001"/>
      <c r="AR111" s="1001"/>
      <c r="AS111" s="1001"/>
      <c r="AT111" s="1002"/>
      <c r="AU111" s="963"/>
      <c r="AV111" s="964"/>
      <c r="AW111" s="964"/>
      <c r="AX111" s="964"/>
      <c r="AY111" s="964"/>
      <c r="AZ111" s="1012" t="s">
        <v>447</v>
      </c>
      <c r="BA111" s="1013"/>
      <c r="BB111" s="1013"/>
      <c r="BC111" s="1013"/>
      <c r="BD111" s="1013"/>
      <c r="BE111" s="1013"/>
      <c r="BF111" s="1013"/>
      <c r="BG111" s="1013"/>
      <c r="BH111" s="1013"/>
      <c r="BI111" s="1013"/>
      <c r="BJ111" s="1013"/>
      <c r="BK111" s="1013"/>
      <c r="BL111" s="1013"/>
      <c r="BM111" s="1013"/>
      <c r="BN111" s="1013"/>
      <c r="BO111" s="1013"/>
      <c r="BP111" s="1014"/>
      <c r="BQ111" s="982" t="s">
        <v>448</v>
      </c>
      <c r="BR111" s="983"/>
      <c r="BS111" s="983"/>
      <c r="BT111" s="983"/>
      <c r="BU111" s="983"/>
      <c r="BV111" s="983" t="s">
        <v>449</v>
      </c>
      <c r="BW111" s="983"/>
      <c r="BX111" s="983"/>
      <c r="BY111" s="983"/>
      <c r="BZ111" s="983"/>
      <c r="CA111" s="983" t="s">
        <v>449</v>
      </c>
      <c r="CB111" s="983"/>
      <c r="CC111" s="983"/>
      <c r="CD111" s="983"/>
      <c r="CE111" s="983"/>
      <c r="CF111" s="977" t="s">
        <v>449</v>
      </c>
      <c r="CG111" s="978"/>
      <c r="CH111" s="978"/>
      <c r="CI111" s="978"/>
      <c r="CJ111" s="978"/>
      <c r="CK111" s="1008"/>
      <c r="CL111" s="1009"/>
      <c r="CM111" s="979" t="s">
        <v>450</v>
      </c>
      <c r="CN111" s="980"/>
      <c r="CO111" s="980"/>
      <c r="CP111" s="980"/>
      <c r="CQ111" s="980"/>
      <c r="CR111" s="980"/>
      <c r="CS111" s="980"/>
      <c r="CT111" s="980"/>
      <c r="CU111" s="980"/>
      <c r="CV111" s="980"/>
      <c r="CW111" s="980"/>
      <c r="CX111" s="980"/>
      <c r="CY111" s="980"/>
      <c r="CZ111" s="980"/>
      <c r="DA111" s="980"/>
      <c r="DB111" s="980"/>
      <c r="DC111" s="980"/>
      <c r="DD111" s="980"/>
      <c r="DE111" s="980"/>
      <c r="DF111" s="981"/>
      <c r="DG111" s="982" t="s">
        <v>451</v>
      </c>
      <c r="DH111" s="983"/>
      <c r="DI111" s="983"/>
      <c r="DJ111" s="983"/>
      <c r="DK111" s="983"/>
      <c r="DL111" s="983" t="s">
        <v>452</v>
      </c>
      <c r="DM111" s="983"/>
      <c r="DN111" s="983"/>
      <c r="DO111" s="983"/>
      <c r="DP111" s="983"/>
      <c r="DQ111" s="983" t="s">
        <v>453</v>
      </c>
      <c r="DR111" s="983"/>
      <c r="DS111" s="983"/>
      <c r="DT111" s="983"/>
      <c r="DU111" s="983"/>
      <c r="DV111" s="984" t="s">
        <v>452</v>
      </c>
      <c r="DW111" s="984"/>
      <c r="DX111" s="984"/>
      <c r="DY111" s="984"/>
      <c r="DZ111" s="985"/>
    </row>
    <row r="112" spans="1:131" s="248" customFormat="1" ht="26.25" customHeight="1" x14ac:dyDescent="0.15">
      <c r="A112" s="1015" t="s">
        <v>454</v>
      </c>
      <c r="B112" s="1016"/>
      <c r="C112" s="1013" t="s">
        <v>455</v>
      </c>
      <c r="D112" s="1013"/>
      <c r="E112" s="1013"/>
      <c r="F112" s="1013"/>
      <c r="G112" s="1013"/>
      <c r="H112" s="1013"/>
      <c r="I112" s="1013"/>
      <c r="J112" s="1013"/>
      <c r="K112" s="1013"/>
      <c r="L112" s="1013"/>
      <c r="M112" s="1013"/>
      <c r="N112" s="1013"/>
      <c r="O112" s="1013"/>
      <c r="P112" s="1013"/>
      <c r="Q112" s="1013"/>
      <c r="R112" s="1013"/>
      <c r="S112" s="1013"/>
      <c r="T112" s="1013"/>
      <c r="U112" s="1013"/>
      <c r="V112" s="1013"/>
      <c r="W112" s="1013"/>
      <c r="X112" s="1013"/>
      <c r="Y112" s="1013"/>
      <c r="Z112" s="1014"/>
      <c r="AA112" s="1021" t="s">
        <v>445</v>
      </c>
      <c r="AB112" s="1022"/>
      <c r="AC112" s="1022"/>
      <c r="AD112" s="1022"/>
      <c r="AE112" s="1023"/>
      <c r="AF112" s="1024" t="s">
        <v>456</v>
      </c>
      <c r="AG112" s="1022"/>
      <c r="AH112" s="1022"/>
      <c r="AI112" s="1022"/>
      <c r="AJ112" s="1023"/>
      <c r="AK112" s="1024" t="s">
        <v>131</v>
      </c>
      <c r="AL112" s="1022"/>
      <c r="AM112" s="1022"/>
      <c r="AN112" s="1022"/>
      <c r="AO112" s="1023"/>
      <c r="AP112" s="1025" t="s">
        <v>439</v>
      </c>
      <c r="AQ112" s="1026"/>
      <c r="AR112" s="1026"/>
      <c r="AS112" s="1026"/>
      <c r="AT112" s="1027"/>
      <c r="AU112" s="963"/>
      <c r="AV112" s="964"/>
      <c r="AW112" s="964"/>
      <c r="AX112" s="964"/>
      <c r="AY112" s="964"/>
      <c r="AZ112" s="1012" t="s">
        <v>457</v>
      </c>
      <c r="BA112" s="1013"/>
      <c r="BB112" s="1013"/>
      <c r="BC112" s="1013"/>
      <c r="BD112" s="1013"/>
      <c r="BE112" s="1013"/>
      <c r="BF112" s="1013"/>
      <c r="BG112" s="1013"/>
      <c r="BH112" s="1013"/>
      <c r="BI112" s="1013"/>
      <c r="BJ112" s="1013"/>
      <c r="BK112" s="1013"/>
      <c r="BL112" s="1013"/>
      <c r="BM112" s="1013"/>
      <c r="BN112" s="1013"/>
      <c r="BO112" s="1013"/>
      <c r="BP112" s="1014"/>
      <c r="BQ112" s="982">
        <v>1054785</v>
      </c>
      <c r="BR112" s="983"/>
      <c r="BS112" s="983"/>
      <c r="BT112" s="983"/>
      <c r="BU112" s="983"/>
      <c r="BV112" s="983">
        <v>952772</v>
      </c>
      <c r="BW112" s="983"/>
      <c r="BX112" s="983"/>
      <c r="BY112" s="983"/>
      <c r="BZ112" s="983"/>
      <c r="CA112" s="983">
        <v>841404</v>
      </c>
      <c r="CB112" s="983"/>
      <c r="CC112" s="983"/>
      <c r="CD112" s="983"/>
      <c r="CE112" s="983"/>
      <c r="CF112" s="977">
        <v>52.4</v>
      </c>
      <c r="CG112" s="978"/>
      <c r="CH112" s="978"/>
      <c r="CI112" s="978"/>
      <c r="CJ112" s="978"/>
      <c r="CK112" s="1008"/>
      <c r="CL112" s="1009"/>
      <c r="CM112" s="979" t="s">
        <v>458</v>
      </c>
      <c r="CN112" s="980"/>
      <c r="CO112" s="980"/>
      <c r="CP112" s="980"/>
      <c r="CQ112" s="980"/>
      <c r="CR112" s="980"/>
      <c r="CS112" s="980"/>
      <c r="CT112" s="980"/>
      <c r="CU112" s="980"/>
      <c r="CV112" s="980"/>
      <c r="CW112" s="980"/>
      <c r="CX112" s="980"/>
      <c r="CY112" s="980"/>
      <c r="CZ112" s="980"/>
      <c r="DA112" s="980"/>
      <c r="DB112" s="980"/>
      <c r="DC112" s="980"/>
      <c r="DD112" s="980"/>
      <c r="DE112" s="980"/>
      <c r="DF112" s="981"/>
      <c r="DG112" s="982" t="s">
        <v>459</v>
      </c>
      <c r="DH112" s="983"/>
      <c r="DI112" s="983"/>
      <c r="DJ112" s="983"/>
      <c r="DK112" s="983"/>
      <c r="DL112" s="983" t="s">
        <v>440</v>
      </c>
      <c r="DM112" s="983"/>
      <c r="DN112" s="983"/>
      <c r="DO112" s="983"/>
      <c r="DP112" s="983"/>
      <c r="DQ112" s="983" t="s">
        <v>444</v>
      </c>
      <c r="DR112" s="983"/>
      <c r="DS112" s="983"/>
      <c r="DT112" s="983"/>
      <c r="DU112" s="983"/>
      <c r="DV112" s="984" t="s">
        <v>459</v>
      </c>
      <c r="DW112" s="984"/>
      <c r="DX112" s="984"/>
      <c r="DY112" s="984"/>
      <c r="DZ112" s="985"/>
    </row>
    <row r="113" spans="1:130" s="248" customFormat="1" ht="26.25" customHeight="1" x14ac:dyDescent="0.15">
      <c r="A113" s="1017"/>
      <c r="B113" s="1018"/>
      <c r="C113" s="1013" t="s">
        <v>460</v>
      </c>
      <c r="D113" s="1013"/>
      <c r="E113" s="1013"/>
      <c r="F113" s="1013"/>
      <c r="G113" s="1013"/>
      <c r="H113" s="1013"/>
      <c r="I113" s="1013"/>
      <c r="J113" s="1013"/>
      <c r="K113" s="1013"/>
      <c r="L113" s="1013"/>
      <c r="M113" s="1013"/>
      <c r="N113" s="1013"/>
      <c r="O113" s="1013"/>
      <c r="P113" s="1013"/>
      <c r="Q113" s="1013"/>
      <c r="R113" s="1013"/>
      <c r="S113" s="1013"/>
      <c r="T113" s="1013"/>
      <c r="U113" s="1013"/>
      <c r="V113" s="1013"/>
      <c r="W113" s="1013"/>
      <c r="X113" s="1013"/>
      <c r="Y113" s="1013"/>
      <c r="Z113" s="1014"/>
      <c r="AA113" s="996">
        <v>120475</v>
      </c>
      <c r="AB113" s="997"/>
      <c r="AC113" s="997"/>
      <c r="AD113" s="997"/>
      <c r="AE113" s="998"/>
      <c r="AF113" s="999">
        <v>112298</v>
      </c>
      <c r="AG113" s="997"/>
      <c r="AH113" s="997"/>
      <c r="AI113" s="997"/>
      <c r="AJ113" s="998"/>
      <c r="AK113" s="999">
        <v>113406</v>
      </c>
      <c r="AL113" s="997"/>
      <c r="AM113" s="997"/>
      <c r="AN113" s="997"/>
      <c r="AO113" s="998"/>
      <c r="AP113" s="1000">
        <v>7.1</v>
      </c>
      <c r="AQ113" s="1001"/>
      <c r="AR113" s="1001"/>
      <c r="AS113" s="1001"/>
      <c r="AT113" s="1002"/>
      <c r="AU113" s="963"/>
      <c r="AV113" s="964"/>
      <c r="AW113" s="964"/>
      <c r="AX113" s="964"/>
      <c r="AY113" s="964"/>
      <c r="AZ113" s="1012" t="s">
        <v>461</v>
      </c>
      <c r="BA113" s="1013"/>
      <c r="BB113" s="1013"/>
      <c r="BC113" s="1013"/>
      <c r="BD113" s="1013"/>
      <c r="BE113" s="1013"/>
      <c r="BF113" s="1013"/>
      <c r="BG113" s="1013"/>
      <c r="BH113" s="1013"/>
      <c r="BI113" s="1013"/>
      <c r="BJ113" s="1013"/>
      <c r="BK113" s="1013"/>
      <c r="BL113" s="1013"/>
      <c r="BM113" s="1013"/>
      <c r="BN113" s="1013"/>
      <c r="BO113" s="1013"/>
      <c r="BP113" s="1014"/>
      <c r="BQ113" s="982">
        <v>43394</v>
      </c>
      <c r="BR113" s="983"/>
      <c r="BS113" s="983"/>
      <c r="BT113" s="983"/>
      <c r="BU113" s="983"/>
      <c r="BV113" s="983">
        <v>45103</v>
      </c>
      <c r="BW113" s="983"/>
      <c r="BX113" s="983"/>
      <c r="BY113" s="983"/>
      <c r="BZ113" s="983"/>
      <c r="CA113" s="983">
        <v>63332</v>
      </c>
      <c r="CB113" s="983"/>
      <c r="CC113" s="983"/>
      <c r="CD113" s="983"/>
      <c r="CE113" s="983"/>
      <c r="CF113" s="977">
        <v>3.9</v>
      </c>
      <c r="CG113" s="978"/>
      <c r="CH113" s="978"/>
      <c r="CI113" s="978"/>
      <c r="CJ113" s="978"/>
      <c r="CK113" s="1008"/>
      <c r="CL113" s="1009"/>
      <c r="CM113" s="979" t="s">
        <v>462</v>
      </c>
      <c r="CN113" s="980"/>
      <c r="CO113" s="980"/>
      <c r="CP113" s="980"/>
      <c r="CQ113" s="980"/>
      <c r="CR113" s="980"/>
      <c r="CS113" s="980"/>
      <c r="CT113" s="980"/>
      <c r="CU113" s="980"/>
      <c r="CV113" s="980"/>
      <c r="CW113" s="980"/>
      <c r="CX113" s="980"/>
      <c r="CY113" s="980"/>
      <c r="CZ113" s="980"/>
      <c r="DA113" s="980"/>
      <c r="DB113" s="980"/>
      <c r="DC113" s="980"/>
      <c r="DD113" s="980"/>
      <c r="DE113" s="980"/>
      <c r="DF113" s="981"/>
      <c r="DG113" s="1021" t="s">
        <v>131</v>
      </c>
      <c r="DH113" s="1022"/>
      <c r="DI113" s="1022"/>
      <c r="DJ113" s="1022"/>
      <c r="DK113" s="1023"/>
      <c r="DL113" s="1024" t="s">
        <v>463</v>
      </c>
      <c r="DM113" s="1022"/>
      <c r="DN113" s="1022"/>
      <c r="DO113" s="1022"/>
      <c r="DP113" s="1023"/>
      <c r="DQ113" s="1024" t="s">
        <v>453</v>
      </c>
      <c r="DR113" s="1022"/>
      <c r="DS113" s="1022"/>
      <c r="DT113" s="1022"/>
      <c r="DU113" s="1023"/>
      <c r="DV113" s="1025" t="s">
        <v>448</v>
      </c>
      <c r="DW113" s="1026"/>
      <c r="DX113" s="1026"/>
      <c r="DY113" s="1026"/>
      <c r="DZ113" s="1027"/>
    </row>
    <row r="114" spans="1:130" s="248" customFormat="1" ht="26.25" customHeight="1" x14ac:dyDescent="0.15">
      <c r="A114" s="1017"/>
      <c r="B114" s="1018"/>
      <c r="C114" s="1013" t="s">
        <v>464</v>
      </c>
      <c r="D114" s="1013"/>
      <c r="E114" s="1013"/>
      <c r="F114" s="1013"/>
      <c r="G114" s="1013"/>
      <c r="H114" s="1013"/>
      <c r="I114" s="1013"/>
      <c r="J114" s="1013"/>
      <c r="K114" s="1013"/>
      <c r="L114" s="1013"/>
      <c r="M114" s="1013"/>
      <c r="N114" s="1013"/>
      <c r="O114" s="1013"/>
      <c r="P114" s="1013"/>
      <c r="Q114" s="1013"/>
      <c r="R114" s="1013"/>
      <c r="S114" s="1013"/>
      <c r="T114" s="1013"/>
      <c r="U114" s="1013"/>
      <c r="V114" s="1013"/>
      <c r="W114" s="1013"/>
      <c r="X114" s="1013"/>
      <c r="Y114" s="1013"/>
      <c r="Z114" s="1014"/>
      <c r="AA114" s="1021">
        <v>4564</v>
      </c>
      <c r="AB114" s="1022"/>
      <c r="AC114" s="1022"/>
      <c r="AD114" s="1022"/>
      <c r="AE114" s="1023"/>
      <c r="AF114" s="1024">
        <v>4504</v>
      </c>
      <c r="AG114" s="1022"/>
      <c r="AH114" s="1022"/>
      <c r="AI114" s="1022"/>
      <c r="AJ114" s="1023"/>
      <c r="AK114" s="1024">
        <v>4283</v>
      </c>
      <c r="AL114" s="1022"/>
      <c r="AM114" s="1022"/>
      <c r="AN114" s="1022"/>
      <c r="AO114" s="1023"/>
      <c r="AP114" s="1025">
        <v>0.3</v>
      </c>
      <c r="AQ114" s="1026"/>
      <c r="AR114" s="1026"/>
      <c r="AS114" s="1026"/>
      <c r="AT114" s="1027"/>
      <c r="AU114" s="963"/>
      <c r="AV114" s="964"/>
      <c r="AW114" s="964"/>
      <c r="AX114" s="964"/>
      <c r="AY114" s="964"/>
      <c r="AZ114" s="1012" t="s">
        <v>465</v>
      </c>
      <c r="BA114" s="1013"/>
      <c r="BB114" s="1013"/>
      <c r="BC114" s="1013"/>
      <c r="BD114" s="1013"/>
      <c r="BE114" s="1013"/>
      <c r="BF114" s="1013"/>
      <c r="BG114" s="1013"/>
      <c r="BH114" s="1013"/>
      <c r="BI114" s="1013"/>
      <c r="BJ114" s="1013"/>
      <c r="BK114" s="1013"/>
      <c r="BL114" s="1013"/>
      <c r="BM114" s="1013"/>
      <c r="BN114" s="1013"/>
      <c r="BO114" s="1013"/>
      <c r="BP114" s="1014"/>
      <c r="BQ114" s="982">
        <v>405448</v>
      </c>
      <c r="BR114" s="983"/>
      <c r="BS114" s="983"/>
      <c r="BT114" s="983"/>
      <c r="BU114" s="983"/>
      <c r="BV114" s="983">
        <v>379424</v>
      </c>
      <c r="BW114" s="983"/>
      <c r="BX114" s="983"/>
      <c r="BY114" s="983"/>
      <c r="BZ114" s="983"/>
      <c r="CA114" s="983">
        <v>346147</v>
      </c>
      <c r="CB114" s="983"/>
      <c r="CC114" s="983"/>
      <c r="CD114" s="983"/>
      <c r="CE114" s="983"/>
      <c r="CF114" s="977">
        <v>21.6</v>
      </c>
      <c r="CG114" s="978"/>
      <c r="CH114" s="978"/>
      <c r="CI114" s="978"/>
      <c r="CJ114" s="978"/>
      <c r="CK114" s="1008"/>
      <c r="CL114" s="1009"/>
      <c r="CM114" s="979" t="s">
        <v>466</v>
      </c>
      <c r="CN114" s="980"/>
      <c r="CO114" s="980"/>
      <c r="CP114" s="980"/>
      <c r="CQ114" s="980"/>
      <c r="CR114" s="980"/>
      <c r="CS114" s="980"/>
      <c r="CT114" s="980"/>
      <c r="CU114" s="980"/>
      <c r="CV114" s="980"/>
      <c r="CW114" s="980"/>
      <c r="CX114" s="980"/>
      <c r="CY114" s="980"/>
      <c r="CZ114" s="980"/>
      <c r="DA114" s="980"/>
      <c r="DB114" s="980"/>
      <c r="DC114" s="980"/>
      <c r="DD114" s="980"/>
      <c r="DE114" s="980"/>
      <c r="DF114" s="981"/>
      <c r="DG114" s="1021" t="s">
        <v>451</v>
      </c>
      <c r="DH114" s="1022"/>
      <c r="DI114" s="1022"/>
      <c r="DJ114" s="1022"/>
      <c r="DK114" s="1023"/>
      <c r="DL114" s="1024" t="s">
        <v>463</v>
      </c>
      <c r="DM114" s="1022"/>
      <c r="DN114" s="1022"/>
      <c r="DO114" s="1022"/>
      <c r="DP114" s="1023"/>
      <c r="DQ114" s="1024" t="s">
        <v>459</v>
      </c>
      <c r="DR114" s="1022"/>
      <c r="DS114" s="1022"/>
      <c r="DT114" s="1022"/>
      <c r="DU114" s="1023"/>
      <c r="DV114" s="1025" t="s">
        <v>467</v>
      </c>
      <c r="DW114" s="1026"/>
      <c r="DX114" s="1026"/>
      <c r="DY114" s="1026"/>
      <c r="DZ114" s="1027"/>
    </row>
    <row r="115" spans="1:130" s="248" customFormat="1" ht="26.25" customHeight="1" x14ac:dyDescent="0.15">
      <c r="A115" s="1017"/>
      <c r="B115" s="1018"/>
      <c r="C115" s="1013" t="s">
        <v>468</v>
      </c>
      <c r="D115" s="1013"/>
      <c r="E115" s="1013"/>
      <c r="F115" s="1013"/>
      <c r="G115" s="1013"/>
      <c r="H115" s="1013"/>
      <c r="I115" s="1013"/>
      <c r="J115" s="1013"/>
      <c r="K115" s="1013"/>
      <c r="L115" s="1013"/>
      <c r="M115" s="1013"/>
      <c r="N115" s="1013"/>
      <c r="O115" s="1013"/>
      <c r="P115" s="1013"/>
      <c r="Q115" s="1013"/>
      <c r="R115" s="1013"/>
      <c r="S115" s="1013"/>
      <c r="T115" s="1013"/>
      <c r="U115" s="1013"/>
      <c r="V115" s="1013"/>
      <c r="W115" s="1013"/>
      <c r="X115" s="1013"/>
      <c r="Y115" s="1013"/>
      <c r="Z115" s="1014"/>
      <c r="AA115" s="996" t="s">
        <v>452</v>
      </c>
      <c r="AB115" s="997"/>
      <c r="AC115" s="997"/>
      <c r="AD115" s="997"/>
      <c r="AE115" s="998"/>
      <c r="AF115" s="999" t="s">
        <v>449</v>
      </c>
      <c r="AG115" s="997"/>
      <c r="AH115" s="997"/>
      <c r="AI115" s="997"/>
      <c r="AJ115" s="998"/>
      <c r="AK115" s="999" t="s">
        <v>131</v>
      </c>
      <c r="AL115" s="997"/>
      <c r="AM115" s="997"/>
      <c r="AN115" s="997"/>
      <c r="AO115" s="998"/>
      <c r="AP115" s="1000" t="s">
        <v>451</v>
      </c>
      <c r="AQ115" s="1001"/>
      <c r="AR115" s="1001"/>
      <c r="AS115" s="1001"/>
      <c r="AT115" s="1002"/>
      <c r="AU115" s="963"/>
      <c r="AV115" s="964"/>
      <c r="AW115" s="964"/>
      <c r="AX115" s="964"/>
      <c r="AY115" s="964"/>
      <c r="AZ115" s="1012" t="s">
        <v>469</v>
      </c>
      <c r="BA115" s="1013"/>
      <c r="BB115" s="1013"/>
      <c r="BC115" s="1013"/>
      <c r="BD115" s="1013"/>
      <c r="BE115" s="1013"/>
      <c r="BF115" s="1013"/>
      <c r="BG115" s="1013"/>
      <c r="BH115" s="1013"/>
      <c r="BI115" s="1013"/>
      <c r="BJ115" s="1013"/>
      <c r="BK115" s="1013"/>
      <c r="BL115" s="1013"/>
      <c r="BM115" s="1013"/>
      <c r="BN115" s="1013"/>
      <c r="BO115" s="1013"/>
      <c r="BP115" s="1014"/>
      <c r="BQ115" s="982" t="s">
        <v>445</v>
      </c>
      <c r="BR115" s="983"/>
      <c r="BS115" s="983"/>
      <c r="BT115" s="983"/>
      <c r="BU115" s="983"/>
      <c r="BV115" s="983" t="s">
        <v>440</v>
      </c>
      <c r="BW115" s="983"/>
      <c r="BX115" s="983"/>
      <c r="BY115" s="983"/>
      <c r="BZ115" s="983"/>
      <c r="CA115" s="983" t="s">
        <v>444</v>
      </c>
      <c r="CB115" s="983"/>
      <c r="CC115" s="983"/>
      <c r="CD115" s="983"/>
      <c r="CE115" s="983"/>
      <c r="CF115" s="977" t="s">
        <v>439</v>
      </c>
      <c r="CG115" s="978"/>
      <c r="CH115" s="978"/>
      <c r="CI115" s="978"/>
      <c r="CJ115" s="978"/>
      <c r="CK115" s="1008"/>
      <c r="CL115" s="1009"/>
      <c r="CM115" s="1012" t="s">
        <v>470</v>
      </c>
      <c r="CN115" s="1033"/>
      <c r="CO115" s="1033"/>
      <c r="CP115" s="1033"/>
      <c r="CQ115" s="1033"/>
      <c r="CR115" s="1033"/>
      <c r="CS115" s="1033"/>
      <c r="CT115" s="1033"/>
      <c r="CU115" s="1033"/>
      <c r="CV115" s="1033"/>
      <c r="CW115" s="1033"/>
      <c r="CX115" s="1033"/>
      <c r="CY115" s="1033"/>
      <c r="CZ115" s="1033"/>
      <c r="DA115" s="1033"/>
      <c r="DB115" s="1033"/>
      <c r="DC115" s="1033"/>
      <c r="DD115" s="1033"/>
      <c r="DE115" s="1033"/>
      <c r="DF115" s="1014"/>
      <c r="DG115" s="1021" t="s">
        <v>444</v>
      </c>
      <c r="DH115" s="1022"/>
      <c r="DI115" s="1022"/>
      <c r="DJ115" s="1022"/>
      <c r="DK115" s="1023"/>
      <c r="DL115" s="1024" t="s">
        <v>442</v>
      </c>
      <c r="DM115" s="1022"/>
      <c r="DN115" s="1022"/>
      <c r="DO115" s="1022"/>
      <c r="DP115" s="1023"/>
      <c r="DQ115" s="1024" t="s">
        <v>456</v>
      </c>
      <c r="DR115" s="1022"/>
      <c r="DS115" s="1022"/>
      <c r="DT115" s="1022"/>
      <c r="DU115" s="1023"/>
      <c r="DV115" s="1025" t="s">
        <v>446</v>
      </c>
      <c r="DW115" s="1026"/>
      <c r="DX115" s="1026"/>
      <c r="DY115" s="1026"/>
      <c r="DZ115" s="1027"/>
    </row>
    <row r="116" spans="1:130" s="248" customFormat="1" ht="26.25" customHeight="1" x14ac:dyDescent="0.15">
      <c r="A116" s="1019"/>
      <c r="B116" s="1020"/>
      <c r="C116" s="1028" t="s">
        <v>471</v>
      </c>
      <c r="D116" s="1028"/>
      <c r="E116" s="1028"/>
      <c r="F116" s="1028"/>
      <c r="G116" s="1028"/>
      <c r="H116" s="1028"/>
      <c r="I116" s="1028"/>
      <c r="J116" s="1028"/>
      <c r="K116" s="1028"/>
      <c r="L116" s="1028"/>
      <c r="M116" s="1028"/>
      <c r="N116" s="1028"/>
      <c r="O116" s="1028"/>
      <c r="P116" s="1028"/>
      <c r="Q116" s="1028"/>
      <c r="R116" s="1028"/>
      <c r="S116" s="1028"/>
      <c r="T116" s="1028"/>
      <c r="U116" s="1028"/>
      <c r="V116" s="1028"/>
      <c r="W116" s="1028"/>
      <c r="X116" s="1028"/>
      <c r="Y116" s="1028"/>
      <c r="Z116" s="1029"/>
      <c r="AA116" s="1021">
        <v>91</v>
      </c>
      <c r="AB116" s="1022"/>
      <c r="AC116" s="1022"/>
      <c r="AD116" s="1022"/>
      <c r="AE116" s="1023"/>
      <c r="AF116" s="1024">
        <v>27</v>
      </c>
      <c r="AG116" s="1022"/>
      <c r="AH116" s="1022"/>
      <c r="AI116" s="1022"/>
      <c r="AJ116" s="1023"/>
      <c r="AK116" s="1024" t="s">
        <v>442</v>
      </c>
      <c r="AL116" s="1022"/>
      <c r="AM116" s="1022"/>
      <c r="AN116" s="1022"/>
      <c r="AO116" s="1023"/>
      <c r="AP116" s="1025" t="s">
        <v>472</v>
      </c>
      <c r="AQ116" s="1026"/>
      <c r="AR116" s="1026"/>
      <c r="AS116" s="1026"/>
      <c r="AT116" s="1027"/>
      <c r="AU116" s="963"/>
      <c r="AV116" s="964"/>
      <c r="AW116" s="964"/>
      <c r="AX116" s="964"/>
      <c r="AY116" s="964"/>
      <c r="AZ116" s="1030" t="s">
        <v>473</v>
      </c>
      <c r="BA116" s="1031"/>
      <c r="BB116" s="1031"/>
      <c r="BC116" s="1031"/>
      <c r="BD116" s="1031"/>
      <c r="BE116" s="1031"/>
      <c r="BF116" s="1031"/>
      <c r="BG116" s="1031"/>
      <c r="BH116" s="1031"/>
      <c r="BI116" s="1031"/>
      <c r="BJ116" s="1031"/>
      <c r="BK116" s="1031"/>
      <c r="BL116" s="1031"/>
      <c r="BM116" s="1031"/>
      <c r="BN116" s="1031"/>
      <c r="BO116" s="1031"/>
      <c r="BP116" s="1032"/>
      <c r="BQ116" s="982" t="s">
        <v>449</v>
      </c>
      <c r="BR116" s="983"/>
      <c r="BS116" s="983"/>
      <c r="BT116" s="983"/>
      <c r="BU116" s="983"/>
      <c r="BV116" s="983" t="s">
        <v>449</v>
      </c>
      <c r="BW116" s="983"/>
      <c r="BX116" s="983"/>
      <c r="BY116" s="983"/>
      <c r="BZ116" s="983"/>
      <c r="CA116" s="983" t="s">
        <v>459</v>
      </c>
      <c r="CB116" s="983"/>
      <c r="CC116" s="983"/>
      <c r="CD116" s="983"/>
      <c r="CE116" s="983"/>
      <c r="CF116" s="977" t="s">
        <v>474</v>
      </c>
      <c r="CG116" s="978"/>
      <c r="CH116" s="978"/>
      <c r="CI116" s="978"/>
      <c r="CJ116" s="978"/>
      <c r="CK116" s="1008"/>
      <c r="CL116" s="1009"/>
      <c r="CM116" s="979" t="s">
        <v>475</v>
      </c>
      <c r="CN116" s="980"/>
      <c r="CO116" s="980"/>
      <c r="CP116" s="980"/>
      <c r="CQ116" s="980"/>
      <c r="CR116" s="980"/>
      <c r="CS116" s="980"/>
      <c r="CT116" s="980"/>
      <c r="CU116" s="980"/>
      <c r="CV116" s="980"/>
      <c r="CW116" s="980"/>
      <c r="CX116" s="980"/>
      <c r="CY116" s="980"/>
      <c r="CZ116" s="980"/>
      <c r="DA116" s="980"/>
      <c r="DB116" s="980"/>
      <c r="DC116" s="980"/>
      <c r="DD116" s="980"/>
      <c r="DE116" s="980"/>
      <c r="DF116" s="981"/>
      <c r="DG116" s="1021" t="s">
        <v>442</v>
      </c>
      <c r="DH116" s="1022"/>
      <c r="DI116" s="1022"/>
      <c r="DJ116" s="1022"/>
      <c r="DK116" s="1023"/>
      <c r="DL116" s="1024" t="s">
        <v>440</v>
      </c>
      <c r="DM116" s="1022"/>
      <c r="DN116" s="1022"/>
      <c r="DO116" s="1022"/>
      <c r="DP116" s="1023"/>
      <c r="DQ116" s="1024" t="s">
        <v>476</v>
      </c>
      <c r="DR116" s="1022"/>
      <c r="DS116" s="1022"/>
      <c r="DT116" s="1022"/>
      <c r="DU116" s="1023"/>
      <c r="DV116" s="1025" t="s">
        <v>131</v>
      </c>
      <c r="DW116" s="1026"/>
      <c r="DX116" s="1026"/>
      <c r="DY116" s="1026"/>
      <c r="DZ116" s="1027"/>
    </row>
    <row r="117" spans="1:130" s="248" customFormat="1" ht="26.25" customHeight="1" x14ac:dyDescent="0.15">
      <c r="A117" s="967" t="s">
        <v>186</v>
      </c>
      <c r="B117" s="948"/>
      <c r="C117" s="948"/>
      <c r="D117" s="948"/>
      <c r="E117" s="948"/>
      <c r="F117" s="948"/>
      <c r="G117" s="948"/>
      <c r="H117" s="948"/>
      <c r="I117" s="948"/>
      <c r="J117" s="948"/>
      <c r="K117" s="948"/>
      <c r="L117" s="948"/>
      <c r="M117" s="948"/>
      <c r="N117" s="948"/>
      <c r="O117" s="948"/>
      <c r="P117" s="948"/>
      <c r="Q117" s="948"/>
      <c r="R117" s="948"/>
      <c r="S117" s="948"/>
      <c r="T117" s="948"/>
      <c r="U117" s="948"/>
      <c r="V117" s="948"/>
      <c r="W117" s="948"/>
      <c r="X117" s="948"/>
      <c r="Y117" s="1038" t="s">
        <v>477</v>
      </c>
      <c r="Z117" s="949"/>
      <c r="AA117" s="1039">
        <v>380641</v>
      </c>
      <c r="AB117" s="1040"/>
      <c r="AC117" s="1040"/>
      <c r="AD117" s="1040"/>
      <c r="AE117" s="1041"/>
      <c r="AF117" s="1042">
        <v>389171</v>
      </c>
      <c r="AG117" s="1040"/>
      <c r="AH117" s="1040"/>
      <c r="AI117" s="1040"/>
      <c r="AJ117" s="1041"/>
      <c r="AK117" s="1042">
        <v>380068</v>
      </c>
      <c r="AL117" s="1040"/>
      <c r="AM117" s="1040"/>
      <c r="AN117" s="1040"/>
      <c r="AO117" s="1041"/>
      <c r="AP117" s="1043"/>
      <c r="AQ117" s="1044"/>
      <c r="AR117" s="1044"/>
      <c r="AS117" s="1044"/>
      <c r="AT117" s="1045"/>
      <c r="AU117" s="963"/>
      <c r="AV117" s="964"/>
      <c r="AW117" s="964"/>
      <c r="AX117" s="964"/>
      <c r="AY117" s="964"/>
      <c r="AZ117" s="1030" t="s">
        <v>478</v>
      </c>
      <c r="BA117" s="1031"/>
      <c r="BB117" s="1031"/>
      <c r="BC117" s="1031"/>
      <c r="BD117" s="1031"/>
      <c r="BE117" s="1031"/>
      <c r="BF117" s="1031"/>
      <c r="BG117" s="1031"/>
      <c r="BH117" s="1031"/>
      <c r="BI117" s="1031"/>
      <c r="BJ117" s="1031"/>
      <c r="BK117" s="1031"/>
      <c r="BL117" s="1031"/>
      <c r="BM117" s="1031"/>
      <c r="BN117" s="1031"/>
      <c r="BO117" s="1031"/>
      <c r="BP117" s="1032"/>
      <c r="BQ117" s="982" t="s">
        <v>131</v>
      </c>
      <c r="BR117" s="983"/>
      <c r="BS117" s="983"/>
      <c r="BT117" s="983"/>
      <c r="BU117" s="983"/>
      <c r="BV117" s="983" t="s">
        <v>476</v>
      </c>
      <c r="BW117" s="983"/>
      <c r="BX117" s="983"/>
      <c r="BY117" s="983"/>
      <c r="BZ117" s="983"/>
      <c r="CA117" s="983" t="s">
        <v>446</v>
      </c>
      <c r="CB117" s="983"/>
      <c r="CC117" s="983"/>
      <c r="CD117" s="983"/>
      <c r="CE117" s="983"/>
      <c r="CF117" s="977" t="s">
        <v>476</v>
      </c>
      <c r="CG117" s="978"/>
      <c r="CH117" s="978"/>
      <c r="CI117" s="978"/>
      <c r="CJ117" s="978"/>
      <c r="CK117" s="1008"/>
      <c r="CL117" s="1009"/>
      <c r="CM117" s="979" t="s">
        <v>479</v>
      </c>
      <c r="CN117" s="980"/>
      <c r="CO117" s="980"/>
      <c r="CP117" s="980"/>
      <c r="CQ117" s="980"/>
      <c r="CR117" s="980"/>
      <c r="CS117" s="980"/>
      <c r="CT117" s="980"/>
      <c r="CU117" s="980"/>
      <c r="CV117" s="980"/>
      <c r="CW117" s="980"/>
      <c r="CX117" s="980"/>
      <c r="CY117" s="980"/>
      <c r="CZ117" s="980"/>
      <c r="DA117" s="980"/>
      <c r="DB117" s="980"/>
      <c r="DC117" s="980"/>
      <c r="DD117" s="980"/>
      <c r="DE117" s="980"/>
      <c r="DF117" s="981"/>
      <c r="DG117" s="1021" t="s">
        <v>474</v>
      </c>
      <c r="DH117" s="1022"/>
      <c r="DI117" s="1022"/>
      <c r="DJ117" s="1022"/>
      <c r="DK117" s="1023"/>
      <c r="DL117" s="1024" t="s">
        <v>442</v>
      </c>
      <c r="DM117" s="1022"/>
      <c r="DN117" s="1022"/>
      <c r="DO117" s="1022"/>
      <c r="DP117" s="1023"/>
      <c r="DQ117" s="1024" t="s">
        <v>476</v>
      </c>
      <c r="DR117" s="1022"/>
      <c r="DS117" s="1022"/>
      <c r="DT117" s="1022"/>
      <c r="DU117" s="1023"/>
      <c r="DV117" s="1025" t="s">
        <v>463</v>
      </c>
      <c r="DW117" s="1026"/>
      <c r="DX117" s="1026"/>
      <c r="DY117" s="1026"/>
      <c r="DZ117" s="1027"/>
    </row>
    <row r="118" spans="1:130" s="248" customFormat="1" ht="26.25" customHeight="1" x14ac:dyDescent="0.15">
      <c r="A118" s="967" t="s">
        <v>434</v>
      </c>
      <c r="B118" s="948"/>
      <c r="C118" s="948"/>
      <c r="D118" s="948"/>
      <c r="E118" s="948"/>
      <c r="F118" s="948"/>
      <c r="G118" s="948"/>
      <c r="H118" s="948"/>
      <c r="I118" s="948"/>
      <c r="J118" s="948"/>
      <c r="K118" s="948"/>
      <c r="L118" s="948"/>
      <c r="M118" s="948"/>
      <c r="N118" s="948"/>
      <c r="O118" s="948"/>
      <c r="P118" s="948"/>
      <c r="Q118" s="948"/>
      <c r="R118" s="948"/>
      <c r="S118" s="948"/>
      <c r="T118" s="948"/>
      <c r="U118" s="948"/>
      <c r="V118" s="948"/>
      <c r="W118" s="948"/>
      <c r="X118" s="948"/>
      <c r="Y118" s="948"/>
      <c r="Z118" s="949"/>
      <c r="AA118" s="947" t="s">
        <v>431</v>
      </c>
      <c r="AB118" s="948"/>
      <c r="AC118" s="948"/>
      <c r="AD118" s="948"/>
      <c r="AE118" s="949"/>
      <c r="AF118" s="947" t="s">
        <v>432</v>
      </c>
      <c r="AG118" s="948"/>
      <c r="AH118" s="948"/>
      <c r="AI118" s="948"/>
      <c r="AJ118" s="949"/>
      <c r="AK118" s="947" t="s">
        <v>303</v>
      </c>
      <c r="AL118" s="948"/>
      <c r="AM118" s="948"/>
      <c r="AN118" s="948"/>
      <c r="AO118" s="949"/>
      <c r="AP118" s="1034" t="s">
        <v>433</v>
      </c>
      <c r="AQ118" s="1035"/>
      <c r="AR118" s="1035"/>
      <c r="AS118" s="1035"/>
      <c r="AT118" s="1036"/>
      <c r="AU118" s="963"/>
      <c r="AV118" s="964"/>
      <c r="AW118" s="964"/>
      <c r="AX118" s="964"/>
      <c r="AY118" s="964"/>
      <c r="AZ118" s="1037" t="s">
        <v>480</v>
      </c>
      <c r="BA118" s="1028"/>
      <c r="BB118" s="1028"/>
      <c r="BC118" s="1028"/>
      <c r="BD118" s="1028"/>
      <c r="BE118" s="1028"/>
      <c r="BF118" s="1028"/>
      <c r="BG118" s="1028"/>
      <c r="BH118" s="1028"/>
      <c r="BI118" s="1028"/>
      <c r="BJ118" s="1028"/>
      <c r="BK118" s="1028"/>
      <c r="BL118" s="1028"/>
      <c r="BM118" s="1028"/>
      <c r="BN118" s="1028"/>
      <c r="BO118" s="1028"/>
      <c r="BP118" s="1029"/>
      <c r="BQ118" s="1060" t="s">
        <v>449</v>
      </c>
      <c r="BR118" s="1061"/>
      <c r="BS118" s="1061"/>
      <c r="BT118" s="1061"/>
      <c r="BU118" s="1061"/>
      <c r="BV118" s="1061" t="s">
        <v>472</v>
      </c>
      <c r="BW118" s="1061"/>
      <c r="BX118" s="1061"/>
      <c r="BY118" s="1061"/>
      <c r="BZ118" s="1061"/>
      <c r="CA118" s="1061" t="s">
        <v>449</v>
      </c>
      <c r="CB118" s="1061"/>
      <c r="CC118" s="1061"/>
      <c r="CD118" s="1061"/>
      <c r="CE118" s="1061"/>
      <c r="CF118" s="977" t="s">
        <v>463</v>
      </c>
      <c r="CG118" s="978"/>
      <c r="CH118" s="978"/>
      <c r="CI118" s="978"/>
      <c r="CJ118" s="978"/>
      <c r="CK118" s="1008"/>
      <c r="CL118" s="1009"/>
      <c r="CM118" s="979" t="s">
        <v>481</v>
      </c>
      <c r="CN118" s="980"/>
      <c r="CO118" s="980"/>
      <c r="CP118" s="980"/>
      <c r="CQ118" s="980"/>
      <c r="CR118" s="980"/>
      <c r="CS118" s="980"/>
      <c r="CT118" s="980"/>
      <c r="CU118" s="980"/>
      <c r="CV118" s="980"/>
      <c r="CW118" s="980"/>
      <c r="CX118" s="980"/>
      <c r="CY118" s="980"/>
      <c r="CZ118" s="980"/>
      <c r="DA118" s="980"/>
      <c r="DB118" s="980"/>
      <c r="DC118" s="980"/>
      <c r="DD118" s="980"/>
      <c r="DE118" s="980"/>
      <c r="DF118" s="981"/>
      <c r="DG118" s="1021" t="s">
        <v>440</v>
      </c>
      <c r="DH118" s="1022"/>
      <c r="DI118" s="1022"/>
      <c r="DJ118" s="1022"/>
      <c r="DK118" s="1023"/>
      <c r="DL118" s="1024" t="s">
        <v>449</v>
      </c>
      <c r="DM118" s="1022"/>
      <c r="DN118" s="1022"/>
      <c r="DO118" s="1022"/>
      <c r="DP118" s="1023"/>
      <c r="DQ118" s="1024" t="s">
        <v>463</v>
      </c>
      <c r="DR118" s="1022"/>
      <c r="DS118" s="1022"/>
      <c r="DT118" s="1022"/>
      <c r="DU118" s="1023"/>
      <c r="DV118" s="1025" t="s">
        <v>439</v>
      </c>
      <c r="DW118" s="1026"/>
      <c r="DX118" s="1026"/>
      <c r="DY118" s="1026"/>
      <c r="DZ118" s="1027"/>
    </row>
    <row r="119" spans="1:130" s="248" customFormat="1" ht="26.25" customHeight="1" x14ac:dyDescent="0.15">
      <c r="A119" s="1121" t="s">
        <v>437</v>
      </c>
      <c r="B119" s="1007"/>
      <c r="C119" s="986" t="s">
        <v>438</v>
      </c>
      <c r="D119" s="987"/>
      <c r="E119" s="987"/>
      <c r="F119" s="987"/>
      <c r="G119" s="987"/>
      <c r="H119" s="987"/>
      <c r="I119" s="987"/>
      <c r="J119" s="987"/>
      <c r="K119" s="987"/>
      <c r="L119" s="987"/>
      <c r="M119" s="987"/>
      <c r="N119" s="987"/>
      <c r="O119" s="987"/>
      <c r="P119" s="987"/>
      <c r="Q119" s="987"/>
      <c r="R119" s="987"/>
      <c r="S119" s="987"/>
      <c r="T119" s="987"/>
      <c r="U119" s="987"/>
      <c r="V119" s="987"/>
      <c r="W119" s="987"/>
      <c r="X119" s="987"/>
      <c r="Y119" s="987"/>
      <c r="Z119" s="988"/>
      <c r="AA119" s="954" t="s">
        <v>131</v>
      </c>
      <c r="AB119" s="955"/>
      <c r="AC119" s="955"/>
      <c r="AD119" s="955"/>
      <c r="AE119" s="956"/>
      <c r="AF119" s="957" t="s">
        <v>446</v>
      </c>
      <c r="AG119" s="955"/>
      <c r="AH119" s="955"/>
      <c r="AI119" s="955"/>
      <c r="AJ119" s="956"/>
      <c r="AK119" s="957" t="s">
        <v>446</v>
      </c>
      <c r="AL119" s="955"/>
      <c r="AM119" s="955"/>
      <c r="AN119" s="955"/>
      <c r="AO119" s="956"/>
      <c r="AP119" s="958" t="s">
        <v>452</v>
      </c>
      <c r="AQ119" s="959"/>
      <c r="AR119" s="959"/>
      <c r="AS119" s="959"/>
      <c r="AT119" s="960"/>
      <c r="AU119" s="965"/>
      <c r="AV119" s="966"/>
      <c r="AW119" s="966"/>
      <c r="AX119" s="966"/>
      <c r="AY119" s="966"/>
      <c r="AZ119" s="279" t="s">
        <v>186</v>
      </c>
      <c r="BA119" s="279"/>
      <c r="BB119" s="279"/>
      <c r="BC119" s="279"/>
      <c r="BD119" s="279"/>
      <c r="BE119" s="279"/>
      <c r="BF119" s="279"/>
      <c r="BG119" s="279"/>
      <c r="BH119" s="279"/>
      <c r="BI119" s="279"/>
      <c r="BJ119" s="279"/>
      <c r="BK119" s="279"/>
      <c r="BL119" s="279"/>
      <c r="BM119" s="279"/>
      <c r="BN119" s="279"/>
      <c r="BO119" s="1038" t="s">
        <v>482</v>
      </c>
      <c r="BP119" s="1069"/>
      <c r="BQ119" s="1060">
        <v>4383298</v>
      </c>
      <c r="BR119" s="1061"/>
      <c r="BS119" s="1061"/>
      <c r="BT119" s="1061"/>
      <c r="BU119" s="1061"/>
      <c r="BV119" s="1061">
        <v>4177938</v>
      </c>
      <c r="BW119" s="1061"/>
      <c r="BX119" s="1061"/>
      <c r="BY119" s="1061"/>
      <c r="BZ119" s="1061"/>
      <c r="CA119" s="1061">
        <v>4043220</v>
      </c>
      <c r="CB119" s="1061"/>
      <c r="CC119" s="1061"/>
      <c r="CD119" s="1061"/>
      <c r="CE119" s="1061"/>
      <c r="CF119" s="1062"/>
      <c r="CG119" s="1063"/>
      <c r="CH119" s="1063"/>
      <c r="CI119" s="1063"/>
      <c r="CJ119" s="1064"/>
      <c r="CK119" s="1010"/>
      <c r="CL119" s="1011"/>
      <c r="CM119" s="1065" t="s">
        <v>483</v>
      </c>
      <c r="CN119" s="1066"/>
      <c r="CO119" s="1066"/>
      <c r="CP119" s="1066"/>
      <c r="CQ119" s="1066"/>
      <c r="CR119" s="1066"/>
      <c r="CS119" s="1066"/>
      <c r="CT119" s="1066"/>
      <c r="CU119" s="1066"/>
      <c r="CV119" s="1066"/>
      <c r="CW119" s="1066"/>
      <c r="CX119" s="1066"/>
      <c r="CY119" s="1066"/>
      <c r="CZ119" s="1066"/>
      <c r="DA119" s="1066"/>
      <c r="DB119" s="1066"/>
      <c r="DC119" s="1066"/>
      <c r="DD119" s="1066"/>
      <c r="DE119" s="1066"/>
      <c r="DF119" s="1067"/>
      <c r="DG119" s="1068" t="s">
        <v>442</v>
      </c>
      <c r="DH119" s="1047"/>
      <c r="DI119" s="1047"/>
      <c r="DJ119" s="1047"/>
      <c r="DK119" s="1048"/>
      <c r="DL119" s="1046" t="s">
        <v>442</v>
      </c>
      <c r="DM119" s="1047"/>
      <c r="DN119" s="1047"/>
      <c r="DO119" s="1047"/>
      <c r="DP119" s="1048"/>
      <c r="DQ119" s="1046" t="s">
        <v>463</v>
      </c>
      <c r="DR119" s="1047"/>
      <c r="DS119" s="1047"/>
      <c r="DT119" s="1047"/>
      <c r="DU119" s="1048"/>
      <c r="DV119" s="1049" t="s">
        <v>467</v>
      </c>
      <c r="DW119" s="1050"/>
      <c r="DX119" s="1050"/>
      <c r="DY119" s="1050"/>
      <c r="DZ119" s="1051"/>
    </row>
    <row r="120" spans="1:130" s="248" customFormat="1" ht="26.25" customHeight="1" x14ac:dyDescent="0.15">
      <c r="A120" s="1122"/>
      <c r="B120" s="1009"/>
      <c r="C120" s="979" t="s">
        <v>450</v>
      </c>
      <c r="D120" s="980"/>
      <c r="E120" s="980"/>
      <c r="F120" s="980"/>
      <c r="G120" s="980"/>
      <c r="H120" s="980"/>
      <c r="I120" s="980"/>
      <c r="J120" s="980"/>
      <c r="K120" s="980"/>
      <c r="L120" s="980"/>
      <c r="M120" s="980"/>
      <c r="N120" s="980"/>
      <c r="O120" s="980"/>
      <c r="P120" s="980"/>
      <c r="Q120" s="980"/>
      <c r="R120" s="980"/>
      <c r="S120" s="980"/>
      <c r="T120" s="980"/>
      <c r="U120" s="980"/>
      <c r="V120" s="980"/>
      <c r="W120" s="980"/>
      <c r="X120" s="980"/>
      <c r="Y120" s="980"/>
      <c r="Z120" s="981"/>
      <c r="AA120" s="1021" t="s">
        <v>446</v>
      </c>
      <c r="AB120" s="1022"/>
      <c r="AC120" s="1022"/>
      <c r="AD120" s="1022"/>
      <c r="AE120" s="1023"/>
      <c r="AF120" s="1024" t="s">
        <v>446</v>
      </c>
      <c r="AG120" s="1022"/>
      <c r="AH120" s="1022"/>
      <c r="AI120" s="1022"/>
      <c r="AJ120" s="1023"/>
      <c r="AK120" s="1024" t="s">
        <v>474</v>
      </c>
      <c r="AL120" s="1022"/>
      <c r="AM120" s="1022"/>
      <c r="AN120" s="1022"/>
      <c r="AO120" s="1023"/>
      <c r="AP120" s="1025" t="s">
        <v>442</v>
      </c>
      <c r="AQ120" s="1026"/>
      <c r="AR120" s="1026"/>
      <c r="AS120" s="1026"/>
      <c r="AT120" s="1027"/>
      <c r="AU120" s="1052" t="s">
        <v>484</v>
      </c>
      <c r="AV120" s="1053"/>
      <c r="AW120" s="1053"/>
      <c r="AX120" s="1053"/>
      <c r="AY120" s="1054"/>
      <c r="AZ120" s="1003" t="s">
        <v>485</v>
      </c>
      <c r="BA120" s="952"/>
      <c r="BB120" s="952"/>
      <c r="BC120" s="952"/>
      <c r="BD120" s="952"/>
      <c r="BE120" s="952"/>
      <c r="BF120" s="952"/>
      <c r="BG120" s="952"/>
      <c r="BH120" s="952"/>
      <c r="BI120" s="952"/>
      <c r="BJ120" s="952"/>
      <c r="BK120" s="952"/>
      <c r="BL120" s="952"/>
      <c r="BM120" s="952"/>
      <c r="BN120" s="952"/>
      <c r="BO120" s="952"/>
      <c r="BP120" s="953"/>
      <c r="BQ120" s="989">
        <v>1130597</v>
      </c>
      <c r="BR120" s="990"/>
      <c r="BS120" s="990"/>
      <c r="BT120" s="990"/>
      <c r="BU120" s="990"/>
      <c r="BV120" s="990">
        <v>1263397</v>
      </c>
      <c r="BW120" s="990"/>
      <c r="BX120" s="990"/>
      <c r="BY120" s="990"/>
      <c r="BZ120" s="990"/>
      <c r="CA120" s="990">
        <v>1424172</v>
      </c>
      <c r="CB120" s="990"/>
      <c r="CC120" s="990"/>
      <c r="CD120" s="990"/>
      <c r="CE120" s="990"/>
      <c r="CF120" s="1004">
        <v>88.8</v>
      </c>
      <c r="CG120" s="1005"/>
      <c r="CH120" s="1005"/>
      <c r="CI120" s="1005"/>
      <c r="CJ120" s="1005"/>
      <c r="CK120" s="1070" t="s">
        <v>486</v>
      </c>
      <c r="CL120" s="1071"/>
      <c r="CM120" s="1071"/>
      <c r="CN120" s="1071"/>
      <c r="CO120" s="1072"/>
      <c r="CP120" s="1078" t="s">
        <v>487</v>
      </c>
      <c r="CQ120" s="1079"/>
      <c r="CR120" s="1079"/>
      <c r="CS120" s="1079"/>
      <c r="CT120" s="1079"/>
      <c r="CU120" s="1079"/>
      <c r="CV120" s="1079"/>
      <c r="CW120" s="1079"/>
      <c r="CX120" s="1079"/>
      <c r="CY120" s="1079"/>
      <c r="CZ120" s="1079"/>
      <c r="DA120" s="1079"/>
      <c r="DB120" s="1079"/>
      <c r="DC120" s="1079"/>
      <c r="DD120" s="1079"/>
      <c r="DE120" s="1079"/>
      <c r="DF120" s="1080"/>
      <c r="DG120" s="989">
        <v>751488</v>
      </c>
      <c r="DH120" s="990"/>
      <c r="DI120" s="990"/>
      <c r="DJ120" s="990"/>
      <c r="DK120" s="990"/>
      <c r="DL120" s="990">
        <v>665124</v>
      </c>
      <c r="DM120" s="990"/>
      <c r="DN120" s="990"/>
      <c r="DO120" s="990"/>
      <c r="DP120" s="990"/>
      <c r="DQ120" s="990">
        <v>580153</v>
      </c>
      <c r="DR120" s="990"/>
      <c r="DS120" s="990"/>
      <c r="DT120" s="990"/>
      <c r="DU120" s="990"/>
      <c r="DV120" s="991">
        <v>36.200000000000003</v>
      </c>
      <c r="DW120" s="991"/>
      <c r="DX120" s="991"/>
      <c r="DY120" s="991"/>
      <c r="DZ120" s="992"/>
    </row>
    <row r="121" spans="1:130" s="248" customFormat="1" ht="26.25" customHeight="1" x14ac:dyDescent="0.15">
      <c r="A121" s="1122"/>
      <c r="B121" s="1009"/>
      <c r="C121" s="1030" t="s">
        <v>488</v>
      </c>
      <c r="D121" s="1031"/>
      <c r="E121" s="1031"/>
      <c r="F121" s="1031"/>
      <c r="G121" s="1031"/>
      <c r="H121" s="1031"/>
      <c r="I121" s="1031"/>
      <c r="J121" s="1031"/>
      <c r="K121" s="1031"/>
      <c r="L121" s="1031"/>
      <c r="M121" s="1031"/>
      <c r="N121" s="1031"/>
      <c r="O121" s="1031"/>
      <c r="P121" s="1031"/>
      <c r="Q121" s="1031"/>
      <c r="R121" s="1031"/>
      <c r="S121" s="1031"/>
      <c r="T121" s="1031"/>
      <c r="U121" s="1031"/>
      <c r="V121" s="1031"/>
      <c r="W121" s="1031"/>
      <c r="X121" s="1031"/>
      <c r="Y121" s="1031"/>
      <c r="Z121" s="1032"/>
      <c r="AA121" s="1021" t="s">
        <v>439</v>
      </c>
      <c r="AB121" s="1022"/>
      <c r="AC121" s="1022"/>
      <c r="AD121" s="1022"/>
      <c r="AE121" s="1023"/>
      <c r="AF121" s="1024" t="s">
        <v>467</v>
      </c>
      <c r="AG121" s="1022"/>
      <c r="AH121" s="1022"/>
      <c r="AI121" s="1022"/>
      <c r="AJ121" s="1023"/>
      <c r="AK121" s="1024" t="s">
        <v>472</v>
      </c>
      <c r="AL121" s="1022"/>
      <c r="AM121" s="1022"/>
      <c r="AN121" s="1022"/>
      <c r="AO121" s="1023"/>
      <c r="AP121" s="1025" t="s">
        <v>446</v>
      </c>
      <c r="AQ121" s="1026"/>
      <c r="AR121" s="1026"/>
      <c r="AS121" s="1026"/>
      <c r="AT121" s="1027"/>
      <c r="AU121" s="1055"/>
      <c r="AV121" s="1056"/>
      <c r="AW121" s="1056"/>
      <c r="AX121" s="1056"/>
      <c r="AY121" s="1057"/>
      <c r="AZ121" s="1012" t="s">
        <v>489</v>
      </c>
      <c r="BA121" s="1013"/>
      <c r="BB121" s="1013"/>
      <c r="BC121" s="1013"/>
      <c r="BD121" s="1013"/>
      <c r="BE121" s="1013"/>
      <c r="BF121" s="1013"/>
      <c r="BG121" s="1013"/>
      <c r="BH121" s="1013"/>
      <c r="BI121" s="1013"/>
      <c r="BJ121" s="1013"/>
      <c r="BK121" s="1013"/>
      <c r="BL121" s="1013"/>
      <c r="BM121" s="1013"/>
      <c r="BN121" s="1013"/>
      <c r="BO121" s="1013"/>
      <c r="BP121" s="1014"/>
      <c r="BQ121" s="982" t="s">
        <v>446</v>
      </c>
      <c r="BR121" s="983"/>
      <c r="BS121" s="983"/>
      <c r="BT121" s="983"/>
      <c r="BU121" s="983"/>
      <c r="BV121" s="983" t="s">
        <v>467</v>
      </c>
      <c r="BW121" s="983"/>
      <c r="BX121" s="983"/>
      <c r="BY121" s="983"/>
      <c r="BZ121" s="983"/>
      <c r="CA121" s="983" t="s">
        <v>442</v>
      </c>
      <c r="CB121" s="983"/>
      <c r="CC121" s="983"/>
      <c r="CD121" s="983"/>
      <c r="CE121" s="983"/>
      <c r="CF121" s="977" t="s">
        <v>449</v>
      </c>
      <c r="CG121" s="978"/>
      <c r="CH121" s="978"/>
      <c r="CI121" s="978"/>
      <c r="CJ121" s="978"/>
      <c r="CK121" s="1073"/>
      <c r="CL121" s="1074"/>
      <c r="CM121" s="1074"/>
      <c r="CN121" s="1074"/>
      <c r="CO121" s="1075"/>
      <c r="CP121" s="1083" t="s">
        <v>490</v>
      </c>
      <c r="CQ121" s="1084"/>
      <c r="CR121" s="1084"/>
      <c r="CS121" s="1084"/>
      <c r="CT121" s="1084"/>
      <c r="CU121" s="1084"/>
      <c r="CV121" s="1084"/>
      <c r="CW121" s="1084"/>
      <c r="CX121" s="1084"/>
      <c r="CY121" s="1084"/>
      <c r="CZ121" s="1084"/>
      <c r="DA121" s="1084"/>
      <c r="DB121" s="1084"/>
      <c r="DC121" s="1084"/>
      <c r="DD121" s="1084"/>
      <c r="DE121" s="1084"/>
      <c r="DF121" s="1085"/>
      <c r="DG121" s="982">
        <v>151484</v>
      </c>
      <c r="DH121" s="983"/>
      <c r="DI121" s="983"/>
      <c r="DJ121" s="983"/>
      <c r="DK121" s="983"/>
      <c r="DL121" s="983">
        <v>157516</v>
      </c>
      <c r="DM121" s="983"/>
      <c r="DN121" s="983"/>
      <c r="DO121" s="983"/>
      <c r="DP121" s="983"/>
      <c r="DQ121" s="983">
        <v>159549</v>
      </c>
      <c r="DR121" s="983"/>
      <c r="DS121" s="983"/>
      <c r="DT121" s="983"/>
      <c r="DU121" s="983"/>
      <c r="DV121" s="984">
        <v>9.9</v>
      </c>
      <c r="DW121" s="984"/>
      <c r="DX121" s="984"/>
      <c r="DY121" s="984"/>
      <c r="DZ121" s="985"/>
    </row>
    <row r="122" spans="1:130" s="248" customFormat="1" ht="26.25" customHeight="1" x14ac:dyDescent="0.15">
      <c r="A122" s="1122"/>
      <c r="B122" s="1009"/>
      <c r="C122" s="979" t="s">
        <v>466</v>
      </c>
      <c r="D122" s="980"/>
      <c r="E122" s="980"/>
      <c r="F122" s="980"/>
      <c r="G122" s="980"/>
      <c r="H122" s="980"/>
      <c r="I122" s="980"/>
      <c r="J122" s="980"/>
      <c r="K122" s="980"/>
      <c r="L122" s="980"/>
      <c r="M122" s="980"/>
      <c r="N122" s="980"/>
      <c r="O122" s="980"/>
      <c r="P122" s="980"/>
      <c r="Q122" s="980"/>
      <c r="R122" s="980"/>
      <c r="S122" s="980"/>
      <c r="T122" s="980"/>
      <c r="U122" s="980"/>
      <c r="V122" s="980"/>
      <c r="W122" s="980"/>
      <c r="X122" s="980"/>
      <c r="Y122" s="980"/>
      <c r="Z122" s="981"/>
      <c r="AA122" s="1021" t="s">
        <v>472</v>
      </c>
      <c r="AB122" s="1022"/>
      <c r="AC122" s="1022"/>
      <c r="AD122" s="1022"/>
      <c r="AE122" s="1023"/>
      <c r="AF122" s="1024" t="s">
        <v>452</v>
      </c>
      <c r="AG122" s="1022"/>
      <c r="AH122" s="1022"/>
      <c r="AI122" s="1022"/>
      <c r="AJ122" s="1023"/>
      <c r="AK122" s="1024" t="s">
        <v>441</v>
      </c>
      <c r="AL122" s="1022"/>
      <c r="AM122" s="1022"/>
      <c r="AN122" s="1022"/>
      <c r="AO122" s="1023"/>
      <c r="AP122" s="1025" t="s">
        <v>446</v>
      </c>
      <c r="AQ122" s="1026"/>
      <c r="AR122" s="1026"/>
      <c r="AS122" s="1026"/>
      <c r="AT122" s="1027"/>
      <c r="AU122" s="1055"/>
      <c r="AV122" s="1056"/>
      <c r="AW122" s="1056"/>
      <c r="AX122" s="1056"/>
      <c r="AY122" s="1057"/>
      <c r="AZ122" s="1037" t="s">
        <v>491</v>
      </c>
      <c r="BA122" s="1028"/>
      <c r="BB122" s="1028"/>
      <c r="BC122" s="1028"/>
      <c r="BD122" s="1028"/>
      <c r="BE122" s="1028"/>
      <c r="BF122" s="1028"/>
      <c r="BG122" s="1028"/>
      <c r="BH122" s="1028"/>
      <c r="BI122" s="1028"/>
      <c r="BJ122" s="1028"/>
      <c r="BK122" s="1028"/>
      <c r="BL122" s="1028"/>
      <c r="BM122" s="1028"/>
      <c r="BN122" s="1028"/>
      <c r="BO122" s="1028"/>
      <c r="BP122" s="1029"/>
      <c r="BQ122" s="1060">
        <v>3068978</v>
      </c>
      <c r="BR122" s="1061"/>
      <c r="BS122" s="1061"/>
      <c r="BT122" s="1061"/>
      <c r="BU122" s="1061"/>
      <c r="BV122" s="1061">
        <v>2909432</v>
      </c>
      <c r="BW122" s="1061"/>
      <c r="BX122" s="1061"/>
      <c r="BY122" s="1061"/>
      <c r="BZ122" s="1061"/>
      <c r="CA122" s="1061">
        <v>2849529</v>
      </c>
      <c r="CB122" s="1061"/>
      <c r="CC122" s="1061"/>
      <c r="CD122" s="1061"/>
      <c r="CE122" s="1061"/>
      <c r="CF122" s="1081">
        <v>177.6</v>
      </c>
      <c r="CG122" s="1082"/>
      <c r="CH122" s="1082"/>
      <c r="CI122" s="1082"/>
      <c r="CJ122" s="1082"/>
      <c r="CK122" s="1073"/>
      <c r="CL122" s="1074"/>
      <c r="CM122" s="1074"/>
      <c r="CN122" s="1074"/>
      <c r="CO122" s="1075"/>
      <c r="CP122" s="1083" t="s">
        <v>492</v>
      </c>
      <c r="CQ122" s="1084"/>
      <c r="CR122" s="1084"/>
      <c r="CS122" s="1084"/>
      <c r="CT122" s="1084"/>
      <c r="CU122" s="1084"/>
      <c r="CV122" s="1084"/>
      <c r="CW122" s="1084"/>
      <c r="CX122" s="1084"/>
      <c r="CY122" s="1084"/>
      <c r="CZ122" s="1084"/>
      <c r="DA122" s="1084"/>
      <c r="DB122" s="1084"/>
      <c r="DC122" s="1084"/>
      <c r="DD122" s="1084"/>
      <c r="DE122" s="1084"/>
      <c r="DF122" s="1085"/>
      <c r="DG122" s="982">
        <v>134359</v>
      </c>
      <c r="DH122" s="983"/>
      <c r="DI122" s="983"/>
      <c r="DJ122" s="983"/>
      <c r="DK122" s="983"/>
      <c r="DL122" s="983">
        <v>118120</v>
      </c>
      <c r="DM122" s="983"/>
      <c r="DN122" s="983"/>
      <c r="DO122" s="983"/>
      <c r="DP122" s="983"/>
      <c r="DQ122" s="983">
        <v>101702</v>
      </c>
      <c r="DR122" s="983"/>
      <c r="DS122" s="983"/>
      <c r="DT122" s="983"/>
      <c r="DU122" s="983"/>
      <c r="DV122" s="984">
        <v>6.3</v>
      </c>
      <c r="DW122" s="984"/>
      <c r="DX122" s="984"/>
      <c r="DY122" s="984"/>
      <c r="DZ122" s="985"/>
    </row>
    <row r="123" spans="1:130" s="248" customFormat="1" ht="26.25" customHeight="1" x14ac:dyDescent="0.15">
      <c r="A123" s="1122"/>
      <c r="B123" s="1009"/>
      <c r="C123" s="979" t="s">
        <v>475</v>
      </c>
      <c r="D123" s="980"/>
      <c r="E123" s="980"/>
      <c r="F123" s="980"/>
      <c r="G123" s="980"/>
      <c r="H123" s="980"/>
      <c r="I123" s="980"/>
      <c r="J123" s="980"/>
      <c r="K123" s="980"/>
      <c r="L123" s="980"/>
      <c r="M123" s="980"/>
      <c r="N123" s="980"/>
      <c r="O123" s="980"/>
      <c r="P123" s="980"/>
      <c r="Q123" s="980"/>
      <c r="R123" s="980"/>
      <c r="S123" s="980"/>
      <c r="T123" s="980"/>
      <c r="U123" s="980"/>
      <c r="V123" s="980"/>
      <c r="W123" s="980"/>
      <c r="X123" s="980"/>
      <c r="Y123" s="980"/>
      <c r="Z123" s="981"/>
      <c r="AA123" s="1021" t="s">
        <v>476</v>
      </c>
      <c r="AB123" s="1022"/>
      <c r="AC123" s="1022"/>
      <c r="AD123" s="1022"/>
      <c r="AE123" s="1023"/>
      <c r="AF123" s="1024" t="s">
        <v>449</v>
      </c>
      <c r="AG123" s="1022"/>
      <c r="AH123" s="1022"/>
      <c r="AI123" s="1022"/>
      <c r="AJ123" s="1023"/>
      <c r="AK123" s="1024" t="s">
        <v>131</v>
      </c>
      <c r="AL123" s="1022"/>
      <c r="AM123" s="1022"/>
      <c r="AN123" s="1022"/>
      <c r="AO123" s="1023"/>
      <c r="AP123" s="1025" t="s">
        <v>467</v>
      </c>
      <c r="AQ123" s="1026"/>
      <c r="AR123" s="1026"/>
      <c r="AS123" s="1026"/>
      <c r="AT123" s="1027"/>
      <c r="AU123" s="1058"/>
      <c r="AV123" s="1059"/>
      <c r="AW123" s="1059"/>
      <c r="AX123" s="1059"/>
      <c r="AY123" s="1059"/>
      <c r="AZ123" s="279" t="s">
        <v>186</v>
      </c>
      <c r="BA123" s="279"/>
      <c r="BB123" s="279"/>
      <c r="BC123" s="279"/>
      <c r="BD123" s="279"/>
      <c r="BE123" s="279"/>
      <c r="BF123" s="279"/>
      <c r="BG123" s="279"/>
      <c r="BH123" s="279"/>
      <c r="BI123" s="279"/>
      <c r="BJ123" s="279"/>
      <c r="BK123" s="279"/>
      <c r="BL123" s="279"/>
      <c r="BM123" s="279"/>
      <c r="BN123" s="279"/>
      <c r="BO123" s="1038" t="s">
        <v>493</v>
      </c>
      <c r="BP123" s="1069"/>
      <c r="BQ123" s="1128">
        <v>4199575</v>
      </c>
      <c r="BR123" s="1129"/>
      <c r="BS123" s="1129"/>
      <c r="BT123" s="1129"/>
      <c r="BU123" s="1129"/>
      <c r="BV123" s="1129">
        <v>4172829</v>
      </c>
      <c r="BW123" s="1129"/>
      <c r="BX123" s="1129"/>
      <c r="BY123" s="1129"/>
      <c r="BZ123" s="1129"/>
      <c r="CA123" s="1129">
        <v>4273701</v>
      </c>
      <c r="CB123" s="1129"/>
      <c r="CC123" s="1129"/>
      <c r="CD123" s="1129"/>
      <c r="CE123" s="1129"/>
      <c r="CF123" s="1062"/>
      <c r="CG123" s="1063"/>
      <c r="CH123" s="1063"/>
      <c r="CI123" s="1063"/>
      <c r="CJ123" s="1064"/>
      <c r="CK123" s="1073"/>
      <c r="CL123" s="1074"/>
      <c r="CM123" s="1074"/>
      <c r="CN123" s="1074"/>
      <c r="CO123" s="1075"/>
      <c r="CP123" s="1083" t="s">
        <v>494</v>
      </c>
      <c r="CQ123" s="1084"/>
      <c r="CR123" s="1084"/>
      <c r="CS123" s="1084"/>
      <c r="CT123" s="1084"/>
      <c r="CU123" s="1084"/>
      <c r="CV123" s="1084"/>
      <c r="CW123" s="1084"/>
      <c r="CX123" s="1084"/>
      <c r="CY123" s="1084"/>
      <c r="CZ123" s="1084"/>
      <c r="DA123" s="1084"/>
      <c r="DB123" s="1084"/>
      <c r="DC123" s="1084"/>
      <c r="DD123" s="1084"/>
      <c r="DE123" s="1084"/>
      <c r="DF123" s="1085"/>
      <c r="DG123" s="1021">
        <v>15908</v>
      </c>
      <c r="DH123" s="1022"/>
      <c r="DI123" s="1022"/>
      <c r="DJ123" s="1022"/>
      <c r="DK123" s="1023"/>
      <c r="DL123" s="1024">
        <v>10659</v>
      </c>
      <c r="DM123" s="1022"/>
      <c r="DN123" s="1022"/>
      <c r="DO123" s="1022"/>
      <c r="DP123" s="1023"/>
      <c r="DQ123" s="1024" t="s">
        <v>463</v>
      </c>
      <c r="DR123" s="1022"/>
      <c r="DS123" s="1022"/>
      <c r="DT123" s="1022"/>
      <c r="DU123" s="1023"/>
      <c r="DV123" s="1025" t="s">
        <v>446</v>
      </c>
      <c r="DW123" s="1026"/>
      <c r="DX123" s="1026"/>
      <c r="DY123" s="1026"/>
      <c r="DZ123" s="1027"/>
    </row>
    <row r="124" spans="1:130" s="248" customFormat="1" ht="26.25" customHeight="1" thickBot="1" x14ac:dyDescent="0.2">
      <c r="A124" s="1122"/>
      <c r="B124" s="1009"/>
      <c r="C124" s="979" t="s">
        <v>479</v>
      </c>
      <c r="D124" s="980"/>
      <c r="E124" s="980"/>
      <c r="F124" s="980"/>
      <c r="G124" s="980"/>
      <c r="H124" s="980"/>
      <c r="I124" s="980"/>
      <c r="J124" s="980"/>
      <c r="K124" s="980"/>
      <c r="L124" s="980"/>
      <c r="M124" s="980"/>
      <c r="N124" s="980"/>
      <c r="O124" s="980"/>
      <c r="P124" s="980"/>
      <c r="Q124" s="980"/>
      <c r="R124" s="980"/>
      <c r="S124" s="980"/>
      <c r="T124" s="980"/>
      <c r="U124" s="980"/>
      <c r="V124" s="980"/>
      <c r="W124" s="980"/>
      <c r="X124" s="980"/>
      <c r="Y124" s="980"/>
      <c r="Z124" s="981"/>
      <c r="AA124" s="1021" t="s">
        <v>476</v>
      </c>
      <c r="AB124" s="1022"/>
      <c r="AC124" s="1022"/>
      <c r="AD124" s="1022"/>
      <c r="AE124" s="1023"/>
      <c r="AF124" s="1024" t="s">
        <v>467</v>
      </c>
      <c r="AG124" s="1022"/>
      <c r="AH124" s="1022"/>
      <c r="AI124" s="1022"/>
      <c r="AJ124" s="1023"/>
      <c r="AK124" s="1024" t="s">
        <v>467</v>
      </c>
      <c r="AL124" s="1022"/>
      <c r="AM124" s="1022"/>
      <c r="AN124" s="1022"/>
      <c r="AO124" s="1023"/>
      <c r="AP124" s="1025" t="s">
        <v>446</v>
      </c>
      <c r="AQ124" s="1026"/>
      <c r="AR124" s="1026"/>
      <c r="AS124" s="1026"/>
      <c r="AT124" s="1027"/>
      <c r="AU124" s="1124" t="s">
        <v>495</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12.1</v>
      </c>
      <c r="BR124" s="1091"/>
      <c r="BS124" s="1091"/>
      <c r="BT124" s="1091"/>
      <c r="BU124" s="1091"/>
      <c r="BV124" s="1091">
        <v>0.3</v>
      </c>
      <c r="BW124" s="1091"/>
      <c r="BX124" s="1091"/>
      <c r="BY124" s="1091"/>
      <c r="BZ124" s="1091"/>
      <c r="CA124" s="1091" t="s">
        <v>446</v>
      </c>
      <c r="CB124" s="1091"/>
      <c r="CC124" s="1091"/>
      <c r="CD124" s="1091"/>
      <c r="CE124" s="1091"/>
      <c r="CF124" s="1092"/>
      <c r="CG124" s="1093"/>
      <c r="CH124" s="1093"/>
      <c r="CI124" s="1093"/>
      <c r="CJ124" s="1094"/>
      <c r="CK124" s="1076"/>
      <c r="CL124" s="1076"/>
      <c r="CM124" s="1076"/>
      <c r="CN124" s="1076"/>
      <c r="CO124" s="1077"/>
      <c r="CP124" s="1083" t="s">
        <v>496</v>
      </c>
      <c r="CQ124" s="1084"/>
      <c r="CR124" s="1084"/>
      <c r="CS124" s="1084"/>
      <c r="CT124" s="1084"/>
      <c r="CU124" s="1084"/>
      <c r="CV124" s="1084"/>
      <c r="CW124" s="1084"/>
      <c r="CX124" s="1084"/>
      <c r="CY124" s="1084"/>
      <c r="CZ124" s="1084"/>
      <c r="DA124" s="1084"/>
      <c r="DB124" s="1084"/>
      <c r="DC124" s="1084"/>
      <c r="DD124" s="1084"/>
      <c r="DE124" s="1084"/>
      <c r="DF124" s="1085"/>
      <c r="DG124" s="1068">
        <v>1546</v>
      </c>
      <c r="DH124" s="1047"/>
      <c r="DI124" s="1047"/>
      <c r="DJ124" s="1047"/>
      <c r="DK124" s="1048"/>
      <c r="DL124" s="1046">
        <v>1353</v>
      </c>
      <c r="DM124" s="1047"/>
      <c r="DN124" s="1047"/>
      <c r="DO124" s="1047"/>
      <c r="DP124" s="1048"/>
      <c r="DQ124" s="1046" t="s">
        <v>440</v>
      </c>
      <c r="DR124" s="1047"/>
      <c r="DS124" s="1047"/>
      <c r="DT124" s="1047"/>
      <c r="DU124" s="1048"/>
      <c r="DV124" s="1049" t="s">
        <v>474</v>
      </c>
      <c r="DW124" s="1050"/>
      <c r="DX124" s="1050"/>
      <c r="DY124" s="1050"/>
      <c r="DZ124" s="1051"/>
    </row>
    <row r="125" spans="1:130" s="248" customFormat="1" ht="26.25" customHeight="1" x14ac:dyDescent="0.15">
      <c r="A125" s="1122"/>
      <c r="B125" s="1009"/>
      <c r="C125" s="979" t="s">
        <v>481</v>
      </c>
      <c r="D125" s="980"/>
      <c r="E125" s="980"/>
      <c r="F125" s="980"/>
      <c r="G125" s="980"/>
      <c r="H125" s="980"/>
      <c r="I125" s="980"/>
      <c r="J125" s="980"/>
      <c r="K125" s="980"/>
      <c r="L125" s="980"/>
      <c r="M125" s="980"/>
      <c r="N125" s="980"/>
      <c r="O125" s="980"/>
      <c r="P125" s="980"/>
      <c r="Q125" s="980"/>
      <c r="R125" s="980"/>
      <c r="S125" s="980"/>
      <c r="T125" s="980"/>
      <c r="U125" s="980"/>
      <c r="V125" s="980"/>
      <c r="W125" s="980"/>
      <c r="X125" s="980"/>
      <c r="Y125" s="980"/>
      <c r="Z125" s="981"/>
      <c r="AA125" s="1021" t="s">
        <v>440</v>
      </c>
      <c r="AB125" s="1022"/>
      <c r="AC125" s="1022"/>
      <c r="AD125" s="1022"/>
      <c r="AE125" s="1023"/>
      <c r="AF125" s="1024" t="s">
        <v>440</v>
      </c>
      <c r="AG125" s="1022"/>
      <c r="AH125" s="1022"/>
      <c r="AI125" s="1022"/>
      <c r="AJ125" s="1023"/>
      <c r="AK125" s="1024" t="s">
        <v>467</v>
      </c>
      <c r="AL125" s="1022"/>
      <c r="AM125" s="1022"/>
      <c r="AN125" s="1022"/>
      <c r="AO125" s="1023"/>
      <c r="AP125" s="1025" t="s">
        <v>467</v>
      </c>
      <c r="AQ125" s="1026"/>
      <c r="AR125" s="1026"/>
      <c r="AS125" s="1026"/>
      <c r="AT125" s="1027"/>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6" t="s">
        <v>497</v>
      </c>
      <c r="CL125" s="1071"/>
      <c r="CM125" s="1071"/>
      <c r="CN125" s="1071"/>
      <c r="CO125" s="1072"/>
      <c r="CP125" s="1003" t="s">
        <v>498</v>
      </c>
      <c r="CQ125" s="952"/>
      <c r="CR125" s="952"/>
      <c r="CS125" s="952"/>
      <c r="CT125" s="952"/>
      <c r="CU125" s="952"/>
      <c r="CV125" s="952"/>
      <c r="CW125" s="952"/>
      <c r="CX125" s="952"/>
      <c r="CY125" s="952"/>
      <c r="CZ125" s="952"/>
      <c r="DA125" s="952"/>
      <c r="DB125" s="952"/>
      <c r="DC125" s="952"/>
      <c r="DD125" s="952"/>
      <c r="DE125" s="952"/>
      <c r="DF125" s="953"/>
      <c r="DG125" s="989" t="s">
        <v>467</v>
      </c>
      <c r="DH125" s="990"/>
      <c r="DI125" s="990"/>
      <c r="DJ125" s="990"/>
      <c r="DK125" s="990"/>
      <c r="DL125" s="990" t="s">
        <v>472</v>
      </c>
      <c r="DM125" s="990"/>
      <c r="DN125" s="990"/>
      <c r="DO125" s="990"/>
      <c r="DP125" s="990"/>
      <c r="DQ125" s="990" t="s">
        <v>476</v>
      </c>
      <c r="DR125" s="990"/>
      <c r="DS125" s="990"/>
      <c r="DT125" s="990"/>
      <c r="DU125" s="990"/>
      <c r="DV125" s="991" t="s">
        <v>474</v>
      </c>
      <c r="DW125" s="991"/>
      <c r="DX125" s="991"/>
      <c r="DY125" s="991"/>
      <c r="DZ125" s="992"/>
    </row>
    <row r="126" spans="1:130" s="248" customFormat="1" ht="26.25" customHeight="1" thickBot="1" x14ac:dyDescent="0.2">
      <c r="A126" s="1122"/>
      <c r="B126" s="1009"/>
      <c r="C126" s="979" t="s">
        <v>483</v>
      </c>
      <c r="D126" s="980"/>
      <c r="E126" s="980"/>
      <c r="F126" s="980"/>
      <c r="G126" s="980"/>
      <c r="H126" s="980"/>
      <c r="I126" s="980"/>
      <c r="J126" s="980"/>
      <c r="K126" s="980"/>
      <c r="L126" s="980"/>
      <c r="M126" s="980"/>
      <c r="N126" s="980"/>
      <c r="O126" s="980"/>
      <c r="P126" s="980"/>
      <c r="Q126" s="980"/>
      <c r="R126" s="980"/>
      <c r="S126" s="980"/>
      <c r="T126" s="980"/>
      <c r="U126" s="980"/>
      <c r="V126" s="980"/>
      <c r="W126" s="980"/>
      <c r="X126" s="980"/>
      <c r="Y126" s="980"/>
      <c r="Z126" s="981"/>
      <c r="AA126" s="1021" t="s">
        <v>476</v>
      </c>
      <c r="AB126" s="1022"/>
      <c r="AC126" s="1022"/>
      <c r="AD126" s="1022"/>
      <c r="AE126" s="1023"/>
      <c r="AF126" s="1024" t="s">
        <v>467</v>
      </c>
      <c r="AG126" s="1022"/>
      <c r="AH126" s="1022"/>
      <c r="AI126" s="1022"/>
      <c r="AJ126" s="1023"/>
      <c r="AK126" s="1024" t="s">
        <v>439</v>
      </c>
      <c r="AL126" s="1022"/>
      <c r="AM126" s="1022"/>
      <c r="AN126" s="1022"/>
      <c r="AO126" s="1023"/>
      <c r="AP126" s="1025" t="s">
        <v>467</v>
      </c>
      <c r="AQ126" s="1026"/>
      <c r="AR126" s="1026"/>
      <c r="AS126" s="1026"/>
      <c r="AT126" s="1027"/>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7"/>
      <c r="CL126" s="1074"/>
      <c r="CM126" s="1074"/>
      <c r="CN126" s="1074"/>
      <c r="CO126" s="1075"/>
      <c r="CP126" s="1012" t="s">
        <v>499</v>
      </c>
      <c r="CQ126" s="1013"/>
      <c r="CR126" s="1013"/>
      <c r="CS126" s="1013"/>
      <c r="CT126" s="1013"/>
      <c r="CU126" s="1013"/>
      <c r="CV126" s="1013"/>
      <c r="CW126" s="1013"/>
      <c r="CX126" s="1013"/>
      <c r="CY126" s="1013"/>
      <c r="CZ126" s="1013"/>
      <c r="DA126" s="1013"/>
      <c r="DB126" s="1013"/>
      <c r="DC126" s="1013"/>
      <c r="DD126" s="1013"/>
      <c r="DE126" s="1013"/>
      <c r="DF126" s="1014"/>
      <c r="DG126" s="982" t="s">
        <v>452</v>
      </c>
      <c r="DH126" s="983"/>
      <c r="DI126" s="983"/>
      <c r="DJ126" s="983"/>
      <c r="DK126" s="983"/>
      <c r="DL126" s="983" t="s">
        <v>452</v>
      </c>
      <c r="DM126" s="983"/>
      <c r="DN126" s="983"/>
      <c r="DO126" s="983"/>
      <c r="DP126" s="983"/>
      <c r="DQ126" s="983" t="s">
        <v>440</v>
      </c>
      <c r="DR126" s="983"/>
      <c r="DS126" s="983"/>
      <c r="DT126" s="983"/>
      <c r="DU126" s="983"/>
      <c r="DV126" s="984" t="s">
        <v>451</v>
      </c>
      <c r="DW126" s="984"/>
      <c r="DX126" s="984"/>
      <c r="DY126" s="984"/>
      <c r="DZ126" s="985"/>
    </row>
    <row r="127" spans="1:130" s="248" customFormat="1" ht="26.25" customHeight="1" x14ac:dyDescent="0.15">
      <c r="A127" s="1123"/>
      <c r="B127" s="1011"/>
      <c r="C127" s="1065" t="s">
        <v>500</v>
      </c>
      <c r="D127" s="1066"/>
      <c r="E127" s="1066"/>
      <c r="F127" s="1066"/>
      <c r="G127" s="1066"/>
      <c r="H127" s="1066"/>
      <c r="I127" s="1066"/>
      <c r="J127" s="1066"/>
      <c r="K127" s="1066"/>
      <c r="L127" s="1066"/>
      <c r="M127" s="1066"/>
      <c r="N127" s="1066"/>
      <c r="O127" s="1066"/>
      <c r="P127" s="1066"/>
      <c r="Q127" s="1066"/>
      <c r="R127" s="1066"/>
      <c r="S127" s="1066"/>
      <c r="T127" s="1066"/>
      <c r="U127" s="1066"/>
      <c r="V127" s="1066"/>
      <c r="W127" s="1066"/>
      <c r="X127" s="1066"/>
      <c r="Y127" s="1066"/>
      <c r="Z127" s="1067"/>
      <c r="AA127" s="1021" t="s">
        <v>439</v>
      </c>
      <c r="AB127" s="1022"/>
      <c r="AC127" s="1022"/>
      <c r="AD127" s="1022"/>
      <c r="AE127" s="1023"/>
      <c r="AF127" s="1024" t="s">
        <v>476</v>
      </c>
      <c r="AG127" s="1022"/>
      <c r="AH127" s="1022"/>
      <c r="AI127" s="1022"/>
      <c r="AJ127" s="1023"/>
      <c r="AK127" s="1024" t="s">
        <v>472</v>
      </c>
      <c r="AL127" s="1022"/>
      <c r="AM127" s="1022"/>
      <c r="AN127" s="1022"/>
      <c r="AO127" s="1023"/>
      <c r="AP127" s="1025" t="s">
        <v>467</v>
      </c>
      <c r="AQ127" s="1026"/>
      <c r="AR127" s="1026"/>
      <c r="AS127" s="1026"/>
      <c r="AT127" s="1027"/>
      <c r="AU127" s="284"/>
      <c r="AV127" s="284"/>
      <c r="AW127" s="284"/>
      <c r="AX127" s="1095" t="s">
        <v>501</v>
      </c>
      <c r="AY127" s="1096"/>
      <c r="AZ127" s="1096"/>
      <c r="BA127" s="1096"/>
      <c r="BB127" s="1096"/>
      <c r="BC127" s="1096"/>
      <c r="BD127" s="1096"/>
      <c r="BE127" s="1097"/>
      <c r="BF127" s="1098" t="s">
        <v>502</v>
      </c>
      <c r="BG127" s="1096"/>
      <c r="BH127" s="1096"/>
      <c r="BI127" s="1096"/>
      <c r="BJ127" s="1096"/>
      <c r="BK127" s="1096"/>
      <c r="BL127" s="1097"/>
      <c r="BM127" s="1098" t="s">
        <v>503</v>
      </c>
      <c r="BN127" s="1096"/>
      <c r="BO127" s="1096"/>
      <c r="BP127" s="1096"/>
      <c r="BQ127" s="1096"/>
      <c r="BR127" s="1096"/>
      <c r="BS127" s="1097"/>
      <c r="BT127" s="1098" t="s">
        <v>504</v>
      </c>
      <c r="BU127" s="1096"/>
      <c r="BV127" s="1096"/>
      <c r="BW127" s="1096"/>
      <c r="BX127" s="1096"/>
      <c r="BY127" s="1096"/>
      <c r="BZ127" s="1120"/>
      <c r="CA127" s="284"/>
      <c r="CB127" s="284"/>
      <c r="CC127" s="284"/>
      <c r="CD127" s="285"/>
      <c r="CE127" s="285"/>
      <c r="CF127" s="285"/>
      <c r="CG127" s="282"/>
      <c r="CH127" s="282"/>
      <c r="CI127" s="282"/>
      <c r="CJ127" s="283"/>
      <c r="CK127" s="1087"/>
      <c r="CL127" s="1074"/>
      <c r="CM127" s="1074"/>
      <c r="CN127" s="1074"/>
      <c r="CO127" s="1075"/>
      <c r="CP127" s="1012" t="s">
        <v>505</v>
      </c>
      <c r="CQ127" s="1013"/>
      <c r="CR127" s="1013"/>
      <c r="CS127" s="1013"/>
      <c r="CT127" s="1013"/>
      <c r="CU127" s="1013"/>
      <c r="CV127" s="1013"/>
      <c r="CW127" s="1013"/>
      <c r="CX127" s="1013"/>
      <c r="CY127" s="1013"/>
      <c r="CZ127" s="1013"/>
      <c r="DA127" s="1013"/>
      <c r="DB127" s="1013"/>
      <c r="DC127" s="1013"/>
      <c r="DD127" s="1013"/>
      <c r="DE127" s="1013"/>
      <c r="DF127" s="1014"/>
      <c r="DG127" s="982" t="s">
        <v>467</v>
      </c>
      <c r="DH127" s="983"/>
      <c r="DI127" s="983"/>
      <c r="DJ127" s="983"/>
      <c r="DK127" s="983"/>
      <c r="DL127" s="983" t="s">
        <v>439</v>
      </c>
      <c r="DM127" s="983"/>
      <c r="DN127" s="983"/>
      <c r="DO127" s="983"/>
      <c r="DP127" s="983"/>
      <c r="DQ127" s="983" t="s">
        <v>442</v>
      </c>
      <c r="DR127" s="983"/>
      <c r="DS127" s="983"/>
      <c r="DT127" s="983"/>
      <c r="DU127" s="983"/>
      <c r="DV127" s="984" t="s">
        <v>441</v>
      </c>
      <c r="DW127" s="984"/>
      <c r="DX127" s="984"/>
      <c r="DY127" s="984"/>
      <c r="DZ127" s="985"/>
    </row>
    <row r="128" spans="1:130" s="248" customFormat="1" ht="26.25" customHeight="1" thickBot="1" x14ac:dyDescent="0.2">
      <c r="A128" s="1106" t="s">
        <v>506</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507</v>
      </c>
      <c r="X128" s="1108"/>
      <c r="Y128" s="1108"/>
      <c r="Z128" s="1109"/>
      <c r="AA128" s="1110" t="s">
        <v>472</v>
      </c>
      <c r="AB128" s="1111"/>
      <c r="AC128" s="1111"/>
      <c r="AD128" s="1111"/>
      <c r="AE128" s="1112"/>
      <c r="AF128" s="1113" t="s">
        <v>474</v>
      </c>
      <c r="AG128" s="1111"/>
      <c r="AH128" s="1111"/>
      <c r="AI128" s="1111"/>
      <c r="AJ128" s="1112"/>
      <c r="AK128" s="1113" t="s">
        <v>474</v>
      </c>
      <c r="AL128" s="1111"/>
      <c r="AM128" s="1111"/>
      <c r="AN128" s="1111"/>
      <c r="AO128" s="1112"/>
      <c r="AP128" s="1114"/>
      <c r="AQ128" s="1115"/>
      <c r="AR128" s="1115"/>
      <c r="AS128" s="1115"/>
      <c r="AT128" s="1116"/>
      <c r="AU128" s="284"/>
      <c r="AV128" s="284"/>
      <c r="AW128" s="284"/>
      <c r="AX128" s="951" t="s">
        <v>508</v>
      </c>
      <c r="AY128" s="952"/>
      <c r="AZ128" s="952"/>
      <c r="BA128" s="952"/>
      <c r="BB128" s="952"/>
      <c r="BC128" s="952"/>
      <c r="BD128" s="952"/>
      <c r="BE128" s="953"/>
      <c r="BF128" s="1117" t="s">
        <v>439</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2"/>
      <c r="CA128" s="285"/>
      <c r="CB128" s="285"/>
      <c r="CC128" s="285"/>
      <c r="CD128" s="285"/>
      <c r="CE128" s="285"/>
      <c r="CF128" s="285"/>
      <c r="CG128" s="282"/>
      <c r="CH128" s="282"/>
      <c r="CI128" s="282"/>
      <c r="CJ128" s="283"/>
      <c r="CK128" s="1088"/>
      <c r="CL128" s="1089"/>
      <c r="CM128" s="1089"/>
      <c r="CN128" s="1089"/>
      <c r="CO128" s="1090"/>
      <c r="CP128" s="1099" t="s">
        <v>509</v>
      </c>
      <c r="CQ128" s="1100"/>
      <c r="CR128" s="1100"/>
      <c r="CS128" s="1100"/>
      <c r="CT128" s="1100"/>
      <c r="CU128" s="1100"/>
      <c r="CV128" s="1100"/>
      <c r="CW128" s="1100"/>
      <c r="CX128" s="1100"/>
      <c r="CY128" s="1100"/>
      <c r="CZ128" s="1100"/>
      <c r="DA128" s="1100"/>
      <c r="DB128" s="1100"/>
      <c r="DC128" s="1100"/>
      <c r="DD128" s="1100"/>
      <c r="DE128" s="1100"/>
      <c r="DF128" s="1101"/>
      <c r="DG128" s="1102" t="s">
        <v>442</v>
      </c>
      <c r="DH128" s="1103"/>
      <c r="DI128" s="1103"/>
      <c r="DJ128" s="1103"/>
      <c r="DK128" s="1103"/>
      <c r="DL128" s="1103" t="s">
        <v>440</v>
      </c>
      <c r="DM128" s="1103"/>
      <c r="DN128" s="1103"/>
      <c r="DO128" s="1103"/>
      <c r="DP128" s="1103"/>
      <c r="DQ128" s="1103" t="s">
        <v>452</v>
      </c>
      <c r="DR128" s="1103"/>
      <c r="DS128" s="1103"/>
      <c r="DT128" s="1103"/>
      <c r="DU128" s="1103"/>
      <c r="DV128" s="1104" t="s">
        <v>440</v>
      </c>
      <c r="DW128" s="1104"/>
      <c r="DX128" s="1104"/>
      <c r="DY128" s="1104"/>
      <c r="DZ128" s="1105"/>
    </row>
    <row r="129" spans="1:131" s="248" customFormat="1" ht="26.25" customHeight="1" x14ac:dyDescent="0.15">
      <c r="A129" s="993" t="s">
        <v>107</v>
      </c>
      <c r="B129" s="994"/>
      <c r="C129" s="994"/>
      <c r="D129" s="994"/>
      <c r="E129" s="994"/>
      <c r="F129" s="994"/>
      <c r="G129" s="994"/>
      <c r="H129" s="994"/>
      <c r="I129" s="994"/>
      <c r="J129" s="994"/>
      <c r="K129" s="994"/>
      <c r="L129" s="994"/>
      <c r="M129" s="994"/>
      <c r="N129" s="994"/>
      <c r="O129" s="994"/>
      <c r="P129" s="994"/>
      <c r="Q129" s="994"/>
      <c r="R129" s="994"/>
      <c r="S129" s="994"/>
      <c r="T129" s="994"/>
      <c r="U129" s="994"/>
      <c r="V129" s="994"/>
      <c r="W129" s="1136" t="s">
        <v>510</v>
      </c>
      <c r="X129" s="1137"/>
      <c r="Y129" s="1137"/>
      <c r="Z129" s="1138"/>
      <c r="AA129" s="1021">
        <v>1777162</v>
      </c>
      <c r="AB129" s="1022"/>
      <c r="AC129" s="1022"/>
      <c r="AD129" s="1022"/>
      <c r="AE129" s="1023"/>
      <c r="AF129" s="1024">
        <v>1789342</v>
      </c>
      <c r="AG129" s="1022"/>
      <c r="AH129" s="1022"/>
      <c r="AI129" s="1022"/>
      <c r="AJ129" s="1023"/>
      <c r="AK129" s="1024">
        <v>1880842</v>
      </c>
      <c r="AL129" s="1022"/>
      <c r="AM129" s="1022"/>
      <c r="AN129" s="1022"/>
      <c r="AO129" s="1023"/>
      <c r="AP129" s="1139"/>
      <c r="AQ129" s="1140"/>
      <c r="AR129" s="1140"/>
      <c r="AS129" s="1140"/>
      <c r="AT129" s="1141"/>
      <c r="AU129" s="286"/>
      <c r="AV129" s="286"/>
      <c r="AW129" s="286"/>
      <c r="AX129" s="1130" t="s">
        <v>511</v>
      </c>
      <c r="AY129" s="1013"/>
      <c r="AZ129" s="1013"/>
      <c r="BA129" s="1013"/>
      <c r="BB129" s="1013"/>
      <c r="BC129" s="1013"/>
      <c r="BD129" s="1013"/>
      <c r="BE129" s="1014"/>
      <c r="BF129" s="1131" t="s">
        <v>453</v>
      </c>
      <c r="BG129" s="1132"/>
      <c r="BH129" s="1132"/>
      <c r="BI129" s="1132"/>
      <c r="BJ129" s="1132"/>
      <c r="BK129" s="1132"/>
      <c r="BL129" s="1133"/>
      <c r="BM129" s="1131">
        <v>20</v>
      </c>
      <c r="BN129" s="1132"/>
      <c r="BO129" s="1132"/>
      <c r="BP129" s="1132"/>
      <c r="BQ129" s="1132"/>
      <c r="BR129" s="1132"/>
      <c r="BS129" s="1133"/>
      <c r="BT129" s="1131">
        <v>30</v>
      </c>
      <c r="BU129" s="1134"/>
      <c r="BV129" s="1134"/>
      <c r="BW129" s="1134"/>
      <c r="BX129" s="1134"/>
      <c r="BY129" s="1134"/>
      <c r="BZ129" s="1135"/>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3" t="s">
        <v>512</v>
      </c>
      <c r="B130" s="994"/>
      <c r="C130" s="994"/>
      <c r="D130" s="994"/>
      <c r="E130" s="994"/>
      <c r="F130" s="994"/>
      <c r="G130" s="994"/>
      <c r="H130" s="994"/>
      <c r="I130" s="994"/>
      <c r="J130" s="994"/>
      <c r="K130" s="994"/>
      <c r="L130" s="994"/>
      <c r="M130" s="994"/>
      <c r="N130" s="994"/>
      <c r="O130" s="994"/>
      <c r="P130" s="994"/>
      <c r="Q130" s="994"/>
      <c r="R130" s="994"/>
      <c r="S130" s="994"/>
      <c r="T130" s="994"/>
      <c r="U130" s="994"/>
      <c r="V130" s="994"/>
      <c r="W130" s="1136" t="s">
        <v>513</v>
      </c>
      <c r="X130" s="1137"/>
      <c r="Y130" s="1137"/>
      <c r="Z130" s="1138"/>
      <c r="AA130" s="1021">
        <v>264680</v>
      </c>
      <c r="AB130" s="1022"/>
      <c r="AC130" s="1022"/>
      <c r="AD130" s="1022"/>
      <c r="AE130" s="1023"/>
      <c r="AF130" s="1024">
        <v>277192</v>
      </c>
      <c r="AG130" s="1022"/>
      <c r="AH130" s="1022"/>
      <c r="AI130" s="1022"/>
      <c r="AJ130" s="1023"/>
      <c r="AK130" s="1024">
        <v>276249</v>
      </c>
      <c r="AL130" s="1022"/>
      <c r="AM130" s="1022"/>
      <c r="AN130" s="1022"/>
      <c r="AO130" s="1023"/>
      <c r="AP130" s="1139"/>
      <c r="AQ130" s="1140"/>
      <c r="AR130" s="1140"/>
      <c r="AS130" s="1140"/>
      <c r="AT130" s="1141"/>
      <c r="AU130" s="286"/>
      <c r="AV130" s="286"/>
      <c r="AW130" s="286"/>
      <c r="AX130" s="1130" t="s">
        <v>514</v>
      </c>
      <c r="AY130" s="1013"/>
      <c r="AZ130" s="1013"/>
      <c r="BA130" s="1013"/>
      <c r="BB130" s="1013"/>
      <c r="BC130" s="1013"/>
      <c r="BD130" s="1013"/>
      <c r="BE130" s="1014"/>
      <c r="BF130" s="1167">
        <v>7.1</v>
      </c>
      <c r="BG130" s="1168"/>
      <c r="BH130" s="1168"/>
      <c r="BI130" s="1168"/>
      <c r="BJ130" s="1168"/>
      <c r="BK130" s="1168"/>
      <c r="BL130" s="1169"/>
      <c r="BM130" s="1167">
        <v>25</v>
      </c>
      <c r="BN130" s="1168"/>
      <c r="BO130" s="1168"/>
      <c r="BP130" s="1168"/>
      <c r="BQ130" s="1168"/>
      <c r="BR130" s="1168"/>
      <c r="BS130" s="1169"/>
      <c r="BT130" s="1167">
        <v>35</v>
      </c>
      <c r="BU130" s="1170"/>
      <c r="BV130" s="1170"/>
      <c r="BW130" s="1170"/>
      <c r="BX130" s="1170"/>
      <c r="BY130" s="1170"/>
      <c r="BZ130" s="1171"/>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515</v>
      </c>
      <c r="X131" s="1175"/>
      <c r="Y131" s="1175"/>
      <c r="Z131" s="1176"/>
      <c r="AA131" s="1068">
        <v>1512482</v>
      </c>
      <c r="AB131" s="1047"/>
      <c r="AC131" s="1047"/>
      <c r="AD131" s="1047"/>
      <c r="AE131" s="1048"/>
      <c r="AF131" s="1046">
        <v>1512150</v>
      </c>
      <c r="AG131" s="1047"/>
      <c r="AH131" s="1047"/>
      <c r="AI131" s="1047"/>
      <c r="AJ131" s="1048"/>
      <c r="AK131" s="1046">
        <v>1604593</v>
      </c>
      <c r="AL131" s="1047"/>
      <c r="AM131" s="1047"/>
      <c r="AN131" s="1047"/>
      <c r="AO131" s="1048"/>
      <c r="AP131" s="1177"/>
      <c r="AQ131" s="1178"/>
      <c r="AR131" s="1178"/>
      <c r="AS131" s="1178"/>
      <c r="AT131" s="1179"/>
      <c r="AU131" s="286"/>
      <c r="AV131" s="286"/>
      <c r="AW131" s="286"/>
      <c r="AX131" s="1149" t="s">
        <v>516</v>
      </c>
      <c r="AY131" s="1100"/>
      <c r="AZ131" s="1100"/>
      <c r="BA131" s="1100"/>
      <c r="BB131" s="1100"/>
      <c r="BC131" s="1100"/>
      <c r="BD131" s="1100"/>
      <c r="BE131" s="1101"/>
      <c r="BF131" s="1150" t="s">
        <v>442</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6" t="s">
        <v>517</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518</v>
      </c>
      <c r="W132" s="1160"/>
      <c r="X132" s="1160"/>
      <c r="Y132" s="1160"/>
      <c r="Z132" s="1161"/>
      <c r="AA132" s="1162">
        <v>7.6669342179999997</v>
      </c>
      <c r="AB132" s="1163"/>
      <c r="AC132" s="1163"/>
      <c r="AD132" s="1163"/>
      <c r="AE132" s="1164"/>
      <c r="AF132" s="1165">
        <v>7.4052838669999996</v>
      </c>
      <c r="AG132" s="1163"/>
      <c r="AH132" s="1163"/>
      <c r="AI132" s="1163"/>
      <c r="AJ132" s="1164"/>
      <c r="AK132" s="1165">
        <v>6.4701142279999999</v>
      </c>
      <c r="AL132" s="1163"/>
      <c r="AM132" s="1163"/>
      <c r="AN132" s="1163"/>
      <c r="AO132" s="1164"/>
      <c r="AP132" s="1062"/>
      <c r="AQ132" s="1063"/>
      <c r="AR132" s="1063"/>
      <c r="AS132" s="1063"/>
      <c r="AT132" s="1166"/>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519</v>
      </c>
      <c r="W133" s="1143"/>
      <c r="X133" s="1143"/>
      <c r="Y133" s="1143"/>
      <c r="Z133" s="1144"/>
      <c r="AA133" s="1145">
        <v>8</v>
      </c>
      <c r="AB133" s="1146"/>
      <c r="AC133" s="1146"/>
      <c r="AD133" s="1146"/>
      <c r="AE133" s="1147"/>
      <c r="AF133" s="1145">
        <v>7.6</v>
      </c>
      <c r="AG133" s="1146"/>
      <c r="AH133" s="1146"/>
      <c r="AI133" s="1146"/>
      <c r="AJ133" s="1147"/>
      <c r="AK133" s="1145">
        <v>7.1</v>
      </c>
      <c r="AL133" s="1146"/>
      <c r="AM133" s="1146"/>
      <c r="AN133" s="1146"/>
      <c r="AO133" s="1147"/>
      <c r="AP133" s="1092"/>
      <c r="AQ133" s="1093"/>
      <c r="AR133" s="1093"/>
      <c r="AS133" s="1093"/>
      <c r="AT133" s="1148"/>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jcvAzw7s/kx8HIKSVxGN7wQYUgQZcBgpSSjJPFP9/bWmGriWISVe1ypcdb70IVzDwUeRcxleTw9idEoxiuWA==" saltValue="xDPNmCWqkWPsvF3rlO0h8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64" zoomScaleNormal="85" zoomScaleSheetLayoutView="100" workbookViewId="0">
      <selection activeCell="AO29" sqref="AO2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WgVDi7GKx6i/4F7H5KCvEuR2YkXZVakl/9Zc5JIgEaBj1av1hMn7mGoxRQT381MuzCqvmRyFrvEVsUgBM/m7g==" saltValue="myEUf+ueeIdDZDS/2EA3Z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3" zoomScale="71" zoomScaleNormal="71"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GwqnBkaghqGm8AHPcZCikVw9/UNv0aeBPhDewI85pz1H4PR74Kg2mBG+LQQpFBQrEkIAcaEg9ii5oC2Vk+ORA==" saltValue="kDXBmH8CTfbP3E3YYVrv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2"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80" t="s">
        <v>523</v>
      </c>
      <c r="AP7" s="305"/>
      <c r="AQ7" s="306" t="s">
        <v>524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81"/>
      <c r="AP8" s="311" t="s">
        <v>525</v>
      </c>
      <c r="AQ8" s="312" t="s">
        <v>526</v>
      </c>
      <c r="AR8" s="313" t="s">
        <v>527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2" t="s">
        <v>528</v>
      </c>
      <c r="AL9" s="1183"/>
      <c r="AM9" s="1183"/>
      <c r="AN9" s="1184"/>
      <c r="AO9" s="314">
        <v>583544</v>
      </c>
      <c r="AP9" s="314">
        <v>247369</v>
      </c>
      <c r="AQ9" s="315">
        <v>224098</v>
      </c>
      <c r="AR9" s="316">
        <v>10.4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2" t="s">
        <v>529</v>
      </c>
      <c r="AL10" s="1183"/>
      <c r="AM10" s="1183"/>
      <c r="AN10" s="1184"/>
      <c r="AO10" s="317">
        <v>49036</v>
      </c>
      <c r="AP10" s="317">
        <v>20787</v>
      </c>
      <c r="AQ10" s="318">
        <v>32087</v>
      </c>
      <c r="AR10" s="319">
        <v>-35.200000000000003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2" t="s">
        <v>530</v>
      </c>
      <c r="AL11" s="1183"/>
      <c r="AM11" s="1183"/>
      <c r="AN11" s="1184"/>
      <c r="AO11" s="317" t="s">
        <v>531</v>
      </c>
      <c r="AP11" s="317" t="s">
        <v>531</v>
      </c>
      <c r="AQ11" s="318">
        <v>3587</v>
      </c>
      <c r="AR11" s="319" t="s">
        <v>531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2" t="s">
        <v>532</v>
      </c>
      <c r="AL12" s="1183"/>
      <c r="AM12" s="1183"/>
      <c r="AN12" s="1184"/>
      <c r="AO12" s="317" t="s">
        <v>531</v>
      </c>
      <c r="AP12" s="317" t="s">
        <v>531</v>
      </c>
      <c r="AQ12" s="318" t="s">
        <v>531</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2" t="s">
        <v>533</v>
      </c>
      <c r="AL13" s="1183"/>
      <c r="AM13" s="1183"/>
      <c r="AN13" s="1184"/>
      <c r="AO13" s="317">
        <v>86125</v>
      </c>
      <c r="AP13" s="317">
        <v>36509</v>
      </c>
      <c r="AQ13" s="318">
        <v>11579</v>
      </c>
      <c r="AR13" s="319">
        <v>215.3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2" t="s">
        <v>534</v>
      </c>
      <c r="AL14" s="1183"/>
      <c r="AM14" s="1183"/>
      <c r="AN14" s="1184"/>
      <c r="AO14" s="317">
        <v>2801</v>
      </c>
      <c r="AP14" s="317">
        <v>1187</v>
      </c>
      <c r="AQ14" s="318">
        <v>4496</v>
      </c>
      <c r="AR14" s="319">
        <v>-73.599999999999994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8" t="s">
        <v>535</v>
      </c>
      <c r="AL15" s="1189"/>
      <c r="AM15" s="1189"/>
      <c r="AN15" s="1190"/>
      <c r="AO15" s="317">
        <v>-55185</v>
      </c>
      <c r="AP15" s="317">
        <v>-23393</v>
      </c>
      <c r="AQ15" s="318">
        <v>-17592</v>
      </c>
      <c r="AR15" s="319">
        <v>33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8" t="s">
        <v>186</v>
      </c>
      <c r="AL16" s="1189"/>
      <c r="AM16" s="1189"/>
      <c r="AN16" s="1190"/>
      <c r="AO16" s="317">
        <v>666321</v>
      </c>
      <c r="AP16" s="317">
        <v>282459</v>
      </c>
      <c r="AQ16" s="318">
        <v>258255</v>
      </c>
      <c r="AR16" s="319">
        <v>9.4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537</v>
      </c>
      <c r="AP20" s="326" t="s">
        <v>538</v>
      </c>
      <c r="AQ20" s="327" t="s">
        <v>539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1" t="s">
        <v>540</v>
      </c>
      <c r="AL21" s="1192"/>
      <c r="AM21" s="1192"/>
      <c r="AN21" s="1193"/>
      <c r="AO21" s="330">
        <v>22.04</v>
      </c>
      <c r="AP21" s="331">
        <v>22.75</v>
      </c>
      <c r="AQ21" s="332">
        <v>-0.71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1" t="s">
        <v>541</v>
      </c>
      <c r="AL22" s="1192"/>
      <c r="AM22" s="1192"/>
      <c r="AN22" s="1193"/>
      <c r="AO22" s="335">
        <v>93</v>
      </c>
      <c r="AP22" s="336">
        <v>95.6</v>
      </c>
      <c r="AQ22" s="337">
        <v>-2.6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80" t="s">
        <v>523</v>
      </c>
      <c r="AP30" s="305"/>
      <c r="AQ30" s="306" t="s">
        <v>524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81"/>
      <c r="AP31" s="311" t="s">
        <v>525</v>
      </c>
      <c r="AQ31" s="312" t="s">
        <v>526</v>
      </c>
      <c r="AR31" s="313" t="s">
        <v>527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5" t="s">
        <v>545</v>
      </c>
      <c r="AL32" s="1186"/>
      <c r="AM32" s="1186"/>
      <c r="AN32" s="1187"/>
      <c r="AO32" s="345">
        <v>262379</v>
      </c>
      <c r="AP32" s="345">
        <v>111225</v>
      </c>
      <c r="AQ32" s="346">
        <v>146295</v>
      </c>
      <c r="AR32" s="347">
        <v>-24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5" t="s">
        <v>546</v>
      </c>
      <c r="AL33" s="1186"/>
      <c r="AM33" s="1186"/>
      <c r="AN33" s="1187"/>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5" t="s">
        <v>547</v>
      </c>
      <c r="AL34" s="1186"/>
      <c r="AM34" s="1186"/>
      <c r="AN34" s="1187"/>
      <c r="AO34" s="345" t="s">
        <v>531</v>
      </c>
      <c r="AP34" s="345" t="s">
        <v>531</v>
      </c>
      <c r="AQ34" s="346">
        <v>4</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5" t="s">
        <v>548</v>
      </c>
      <c r="AL35" s="1186"/>
      <c r="AM35" s="1186"/>
      <c r="AN35" s="1187"/>
      <c r="AO35" s="345">
        <v>113406</v>
      </c>
      <c r="AP35" s="345">
        <v>48074</v>
      </c>
      <c r="AQ35" s="346">
        <v>31593</v>
      </c>
      <c r="AR35" s="347">
        <v>52.2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5" t="s">
        <v>549</v>
      </c>
      <c r="AL36" s="1186"/>
      <c r="AM36" s="1186"/>
      <c r="AN36" s="1187"/>
      <c r="AO36" s="345">
        <v>4283</v>
      </c>
      <c r="AP36" s="345">
        <v>1816</v>
      </c>
      <c r="AQ36" s="346">
        <v>3914</v>
      </c>
      <c r="AR36" s="347">
        <v>-53.6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5" t="s">
        <v>550</v>
      </c>
      <c r="AL37" s="1186"/>
      <c r="AM37" s="1186"/>
      <c r="AN37" s="1187"/>
      <c r="AO37" s="345" t="s">
        <v>531</v>
      </c>
      <c r="AP37" s="345" t="s">
        <v>531</v>
      </c>
      <c r="AQ37" s="346">
        <v>1348</v>
      </c>
      <c r="AR37" s="347" t="s">
        <v>531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4" t="s">
        <v>551</v>
      </c>
      <c r="AL38" s="1195"/>
      <c r="AM38" s="1195"/>
      <c r="AN38" s="1196"/>
      <c r="AO38" s="348" t="s">
        <v>531</v>
      </c>
      <c r="AP38" s="348" t="s">
        <v>531</v>
      </c>
      <c r="AQ38" s="349">
        <v>27</v>
      </c>
      <c r="AR38" s="337" t="s">
        <v>531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4" t="s">
        <v>552</v>
      </c>
      <c r="AL39" s="1195"/>
      <c r="AM39" s="1195"/>
      <c r="AN39" s="1196"/>
      <c r="AO39" s="345" t="s">
        <v>531</v>
      </c>
      <c r="AP39" s="345" t="s">
        <v>531</v>
      </c>
      <c r="AQ39" s="346">
        <v>-7201</v>
      </c>
      <c r="AR39" s="347" t="s">
        <v>531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5" t="s">
        <v>553</v>
      </c>
      <c r="AL40" s="1186"/>
      <c r="AM40" s="1186"/>
      <c r="AN40" s="1187"/>
      <c r="AO40" s="345">
        <v>-276249</v>
      </c>
      <c r="AP40" s="345">
        <v>-117104</v>
      </c>
      <c r="AQ40" s="346">
        <v>-128709</v>
      </c>
      <c r="AR40" s="347">
        <v>-9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7" t="s">
        <v>296</v>
      </c>
      <c r="AL41" s="1198"/>
      <c r="AM41" s="1198"/>
      <c r="AN41" s="1199"/>
      <c r="AO41" s="345">
        <v>103819</v>
      </c>
      <c r="AP41" s="345">
        <v>44010</v>
      </c>
      <c r="AQ41" s="346">
        <v>47272</v>
      </c>
      <c r="AR41" s="347">
        <v>-6.9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00" t="s">
        <v>523</v>
      </c>
      <c r="AN49" s="1202" t="s">
        <v>557</v>
      </c>
      <c r="AO49" s="1203"/>
      <c r="AP49" s="1203"/>
      <c r="AQ49" s="1203"/>
      <c r="AR49" s="1204"/>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01"/>
      <c r="AN50" s="361" t="s">
        <v>558</v>
      </c>
      <c r="AO50" s="362" t="s">
        <v>559</v>
      </c>
      <c r="AP50" s="363" t="s">
        <v>560</v>
      </c>
      <c r="AQ50" s="364" t="s">
        <v>561</v>
      </c>
      <c r="AR50" s="365" t="s">
        <v>562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563</v>
      </c>
      <c r="AL51" s="358"/>
      <c r="AM51" s="366">
        <v>401713</v>
      </c>
      <c r="AN51" s="367">
        <v>151475</v>
      </c>
      <c r="AO51" s="368">
        <v>-32.700000000000003</v>
      </c>
      <c r="AP51" s="369">
        <v>291945</v>
      </c>
      <c r="AQ51" s="370">
        <v>4.0999999999999996</v>
      </c>
      <c r="AR51" s="371">
        <v>-36.799999999999997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564</v>
      </c>
      <c r="AM52" s="374">
        <v>273324</v>
      </c>
      <c r="AN52" s="375">
        <v>103063</v>
      </c>
      <c r="AO52" s="376">
        <v>-31</v>
      </c>
      <c r="AP52" s="377">
        <v>127651</v>
      </c>
      <c r="AQ52" s="378">
        <v>0.3</v>
      </c>
      <c r="AR52" s="379">
        <v>-31.3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565</v>
      </c>
      <c r="AL53" s="358"/>
      <c r="AM53" s="366">
        <v>422050</v>
      </c>
      <c r="AN53" s="367">
        <v>163206</v>
      </c>
      <c r="AO53" s="368">
        <v>7.7</v>
      </c>
      <c r="AP53" s="369">
        <v>291173</v>
      </c>
      <c r="AQ53" s="370">
        <v>-0.3</v>
      </c>
      <c r="AR53" s="371">
        <v>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564</v>
      </c>
      <c r="AM54" s="374">
        <v>317898</v>
      </c>
      <c r="AN54" s="375">
        <v>122930</v>
      </c>
      <c r="AO54" s="376">
        <v>19.3</v>
      </c>
      <c r="AP54" s="377">
        <v>119071</v>
      </c>
      <c r="AQ54" s="378">
        <v>-6.7</v>
      </c>
      <c r="AR54" s="379">
        <v>26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566</v>
      </c>
      <c r="AL55" s="358"/>
      <c r="AM55" s="366">
        <v>287378</v>
      </c>
      <c r="AN55" s="367">
        <v>115320</v>
      </c>
      <c r="AO55" s="368">
        <v>-29.3</v>
      </c>
      <c r="AP55" s="369">
        <v>271581</v>
      </c>
      <c r="AQ55" s="370">
        <v>-6.7</v>
      </c>
      <c r="AR55" s="371">
        <v>-22.6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564</v>
      </c>
      <c r="AM56" s="374">
        <v>172617</v>
      </c>
      <c r="AN56" s="375">
        <v>69268</v>
      </c>
      <c r="AO56" s="376">
        <v>-43.7</v>
      </c>
      <c r="AP56" s="377">
        <v>117844</v>
      </c>
      <c r="AQ56" s="378">
        <v>-1</v>
      </c>
      <c r="AR56" s="379">
        <v>-42.7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567</v>
      </c>
      <c r="AL57" s="358"/>
      <c r="AM57" s="366">
        <v>303931</v>
      </c>
      <c r="AN57" s="367">
        <v>125539</v>
      </c>
      <c r="AO57" s="368">
        <v>8.9</v>
      </c>
      <c r="AP57" s="369">
        <v>268375</v>
      </c>
      <c r="AQ57" s="370">
        <v>-1.2</v>
      </c>
      <c r="AR57" s="371">
        <v>10.1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564</v>
      </c>
      <c r="AM58" s="374">
        <v>190156</v>
      </c>
      <c r="AN58" s="375">
        <v>78544</v>
      </c>
      <c r="AO58" s="376">
        <v>13.4</v>
      </c>
      <c r="AP58" s="377">
        <v>119602</v>
      </c>
      <c r="AQ58" s="378">
        <v>1.5</v>
      </c>
      <c r="AR58" s="379">
        <v>11.9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568</v>
      </c>
      <c r="AL59" s="358"/>
      <c r="AM59" s="366">
        <v>443658</v>
      </c>
      <c r="AN59" s="367">
        <v>188070</v>
      </c>
      <c r="AO59" s="368">
        <v>49.8</v>
      </c>
      <c r="AP59" s="369">
        <v>301035</v>
      </c>
      <c r="AQ59" s="370">
        <v>12.2</v>
      </c>
      <c r="AR59" s="371">
        <v>37.6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564</v>
      </c>
      <c r="AM60" s="374">
        <v>183236</v>
      </c>
      <c r="AN60" s="375">
        <v>77675</v>
      </c>
      <c r="AO60" s="376">
        <v>-1.1000000000000001</v>
      </c>
      <c r="AP60" s="377">
        <v>154376</v>
      </c>
      <c r="AQ60" s="378">
        <v>29.1</v>
      </c>
      <c r="AR60" s="379">
        <v>-30.2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569</v>
      </c>
      <c r="AL61" s="380"/>
      <c r="AM61" s="381">
        <v>371746</v>
      </c>
      <c r="AN61" s="382">
        <v>148722</v>
      </c>
      <c r="AO61" s="383">
        <v>0.9</v>
      </c>
      <c r="AP61" s="384">
        <v>284822</v>
      </c>
      <c r="AQ61" s="385">
        <v>1.6</v>
      </c>
      <c r="AR61" s="371">
        <v>-0.7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564</v>
      </c>
      <c r="AM62" s="374">
        <v>227446</v>
      </c>
      <c r="AN62" s="375">
        <v>90296</v>
      </c>
      <c r="AO62" s="376">
        <v>-8.6</v>
      </c>
      <c r="AP62" s="377">
        <v>127709</v>
      </c>
      <c r="AQ62" s="378">
        <v>4.5999999999999996</v>
      </c>
      <c r="AR62" s="379">
        <v>-13.2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azGXfP/RftNFfo9AbsRw4SWcCx7Jo4Euu5AQ57PZueWtbvF08SVk7VvMW2wqnHHrHbR3dsXzJuwOof/FXn1Ew==" saltValue="5+PUgm3IpbcbZ9kn65WQk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0" zoomScale="73" zoomScaleNormal="73"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row r="121" spans="125:125" ht="13.5" hidden="1" customHeight="1" x14ac:dyDescent="0.15">
      <c r="DU121" s="292"/>
    </row>
  </sheetData>
  <sheetProtection algorithmName="SHA-512" hashValue="G4AzvSclZTvgh84D9ZJ7vf8kUTyfPL/E+MSZ3bhdfLa0P3u8z5783ETk3AvBh2WqAsrIWXoDhyPqvQ+fI95p2g==" saltValue="42ZvY9ZqjMm2aNcWMwwN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8" zoomScaleNormal="68" zoomScaleSheetLayoutView="55" workbookViewId="0">
      <selection activeCell="AE62" sqref="AE6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572</v>
      </c>
    </row>
  </sheetData>
  <sheetProtection algorithmName="SHA-512" hashValue="ao06/GIh4a0AYSSHSclhKfhIP3Y5tDv6vPAVH4DhF/eaOmLx4dNqocf2fMisishr0mGmACB/Xd9VkryWe8DsWg==" saltValue="CBQevCHJU5kCXQnaz+7x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05" t="s">
        <v>3</v>
      </c>
      <c r="D47" s="1205"/>
      <c r="E47" s="1206"/>
      <c r="F47" s="11">
        <v>18.41</v>
      </c>
      <c r="G47" s="12">
        <v>17.440000000000001</v>
      </c>
      <c r="H47" s="12">
        <v>20.97</v>
      </c>
      <c r="I47" s="12">
        <v>22.36</v>
      </c>
      <c r="J47" s="13">
        <v>23.96</v>
      </c>
    </row>
    <row r="48" spans="2:10" ht="57.75" customHeight="1" x14ac:dyDescent="0.15">
      <c r="B48" s="14"/>
      <c r="C48" s="1207" t="s">
        <v>4</v>
      </c>
      <c r="D48" s="1207"/>
      <c r="E48" s="1208"/>
      <c r="F48" s="15">
        <v>9.2200000000000006</v>
      </c>
      <c r="G48" s="16">
        <v>8.15</v>
      </c>
      <c r="H48" s="16">
        <v>10.81</v>
      </c>
      <c r="I48" s="16">
        <v>6.64</v>
      </c>
      <c r="J48" s="17">
        <v>8.5</v>
      </c>
    </row>
    <row r="49" spans="2:10" ht="57.75" customHeight="1" thickBot="1" x14ac:dyDescent="0.2">
      <c r="B49" s="18"/>
      <c r="C49" s="1209" t="s">
        <v>5</v>
      </c>
      <c r="D49" s="1209"/>
      <c r="E49" s="1210"/>
      <c r="F49" s="19" t="s">
        <v>578</v>
      </c>
      <c r="G49" s="20" t="s">
        <v>579</v>
      </c>
      <c r="H49" s="20">
        <v>1.94</v>
      </c>
      <c r="I49" s="20" t="s">
        <v>580</v>
      </c>
      <c r="J49" s="21">
        <v>3.35</v>
      </c>
    </row>
    <row r="50" spans="2:10" ht="13.5" customHeight="1" x14ac:dyDescent="0.15"/>
  </sheetData>
  <sheetProtection algorithmName="SHA-512" hashValue="IGqJ4QWHYWbbDy2USenjc46TEH//N/SZzlu+KQqP/259XyYzguF+QNnzXgTrgn/69qITNLcOAoYG8Q5tUBoQ1w==" saltValue="bhdkpNuFuMd+B5ghKRPw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2022-03-16T07:58:54Z</cp:lastPrinted>
  <dcterms:created xsi:type="dcterms:W3CDTF">2022-02-02T03:30:06Z</dcterms:created>
  <dcterms:modified xsi:type="dcterms:W3CDTF">2022-04-20T02:24:12Z</dcterms:modified>
  <cp:category/>
</cp:coreProperties>
</file>