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tak_matsubara\Desktop\松原　総務データ\★★★提出分\★★R2　回答済分★★\R3.3.3 令和元年度財政状況資料集作成\"/>
    </mc:Choice>
  </mc:AlternateContent>
  <xr:revisionPtr revIDLastSave="0" documentId="13_ncr:1_{D70955C2-AD74-4737-B595-9B0469D51A18}" xr6:coauthVersionLast="45" xr6:coauthVersionMax="45" xr10:uidLastSave="{00000000-0000-0000-0000-000000000000}"/>
  <bookViews>
    <workbookView xWindow="0" yWindow="0" windowWidth="28800" windowHeight="156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W36" i="10"/>
  <c r="BW37" i="10" s="1"/>
  <c r="BW38" i="10" s="1"/>
  <c r="BW39" i="10" s="1"/>
  <c r="BW40" i="10" s="1"/>
  <c r="BW41" i="10" s="1"/>
  <c r="BW42" i="10" s="1"/>
  <c r="BW43" i="10" s="1"/>
  <c r="AM36" i="10"/>
  <c r="C36" i="10"/>
  <c r="CO35" i="10"/>
  <c r="BW35" i="10"/>
  <c r="AM35" i="10"/>
  <c r="C35" i="10"/>
  <c r="BW34" i="10"/>
  <c r="AM34" i="10"/>
  <c r="U34" i="10"/>
  <c r="U35" i="10" s="1"/>
  <c r="U36" i="10" s="1"/>
  <c r="U37" i="10" s="1"/>
  <c r="C34" i="10"/>
  <c r="CO34" i="10" l="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<sst xmlns="http://schemas.openxmlformats.org/spreadsheetml/2006/main" count="1133" uniqueCount="599">
  <si>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</si>
  <si>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</si>
  <si>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</si>
  <si>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</si>
  <si>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</si>
  <si>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</si>
  <si>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</si>
  <si>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</si>
  <si>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</si>
  <si>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</si>
  <si>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</si>
  <si>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</si>
  <si>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</si>
  <si>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</si>
  <si>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</si>
  <si>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</si>
  <si>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</si>
  <si>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</si>
  <si>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</si>
  <si>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</si>
  <si>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</si>
  <si>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</si>
  <si>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</si>
  <si>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</si>
  <si>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</si>
  <si>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</si>
  <si>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</si>
  <si>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</si>
  <si>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</si>
  <si>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</si>
  <si>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</si>
  <si>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</si>
  <si>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</si>
  <si>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</si>
  <si>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</si>
  <si>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</si>
  <si>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</si>
  <si>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</si>
  <si>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</si>
  <si>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</si>
  <si>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</si>
  <si>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</si>
  <si>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</si>
  <si>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</si>
  <si>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</si>
  <si>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</si>
  <si>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</si>
  <si>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</si>
  <si>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</si>
  <si>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</si>
  <si>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</si>
  <si>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</si>
  <si>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</si>
  <si>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</si>
  <si>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</si>
  <si>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</si>
  <si>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</si>
  <si>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</si>
  <si>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</si>
  <si>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</si>
  <si>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</si>
  <si>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</si>
  <si>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</si>
  <si>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</si>
  <si>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</si>
  <si>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</si>
  <si>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</si>
  <si>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</si>
  <si>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</si>
  <si>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</si>
  <si>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</si>
  <si>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</si>
  <si>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</si>
  <si>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</si>
  <si>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</si>
  <si>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</si>
  <si>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</si>
  <si>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</si>
  <si>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</si>
  <si>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</si>
  <si>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</si>
  <si>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</si>
  <si>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</si>
  <si>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</si>
  <si>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</si>
  <si>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</si>
  <si>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</si>
  <si>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</si>
  <si>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</si>
  <si>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</si>
  <si>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</si>
  <si>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</si>
  <si>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</si>
  <si>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</si>
  <si>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</si>
  <si>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</si>
  <si>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</si>
  <si>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</si>
  <si>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</si>
  <si>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</si>
  <si>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</si>
  <si>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</si>
  <si>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</si>
  <si>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</si>
  <si>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</si>
  <si>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</si>
  <si>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</si>
  <si>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</si>
  <si>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</si>
  <si>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</si>
  <si>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</si>
  <si>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</si>
  <si>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</si>
  <si>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</si>
  <si>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</si>
  <si>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</si>
  <si>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</si>
  <si>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</si>
  <si>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</si>
  <si>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</si>
  <si>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</si>
  <si>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</si>
  <si>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</si>
  <si>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</si>
  <si>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</si>
  <si>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</si>
  <si>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</si>
  <si>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</si>
  <si>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</si>
  <si>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</si>
  <si>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</si>
  <si>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</si>
  <si>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</si>
  <si>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</si>
  <si>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</si>
  <si>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</si>
  <si>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</si>
  <si>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</si>
  <si>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</si>
  <si>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</si>
  <si>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</si>
  <si>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</si>
  <si>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</si>
  <si>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</si>
  <si>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</si>
  <si>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</si>
  <si>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</si>
  <si>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</si>
  <si>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</si>
  <si>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</si>
  <si>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</si>
  <si>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</si>
  <si>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</si>
  <si>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</si>
  <si>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</si>
  <si>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</si>
  <si>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</si>
  <si>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</si>
  <si>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</si>
  <si>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</si>
  <si>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</si>
  <si>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</si>
  <si>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</si>
  <si>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</si>
  <si>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</si>
  <si>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</si>
  <si>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</si>
  <si>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</si>
  <si>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</si>
  <si>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</si>
  <si>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</si>
  <si>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</si>
  <si>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</si>
  <si>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</si>
  <si>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</si>
  <si>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</si>
  <si>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</si>
  <si>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</si>
  <si>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</si>
  <si>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</si>
  <si>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</si>
  <si>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</si>
  <si>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</si>
  <si>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</si>
  <si>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</si>
  <si>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</si>
  <si>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</si>
  <si>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</si>
  <si>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</si>
  <si>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</si>
  <si>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</si>
  <si>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</si>
  <si>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</si>
  <si>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</si>
  <si>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</si>
  <si>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</si>
  <si>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</si>
  <si>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</si>
  <si>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</si>
  <si>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</si>
  <si>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</si>
  <si>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</si>
  <si>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</si>
  <si>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</si>
  <si>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</si>
  <si>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</si>
  <si>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</si>
  <si>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</si>
  <si>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</si>
  <si>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</si>
  <si>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</si>
  <si>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</si>
  <si>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</si>
  <si>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</si>
  <si>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</si>
  <si>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</si>
  <si>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</si>
  <si>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青森県新郷村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</si>
  <si>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</si>
  <si>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</si>
  <si>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</si>
  <si>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</si>
  <si>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</si>
  <si>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</si>
  <si>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</si>
  <si>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</si>
  <si>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</si>
  <si>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</si>
  <si>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</si>
  <si>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</si>
  <si>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</si>
  <si>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</si>
  <si>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</si>
  <si>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</si>
  <si>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</si>
  <si>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</si>
  <si>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</si>
  <si>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</si>
  <si>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</si>
  <si>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</si>
  <si>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</si>
  <si>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</si>
  <si>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</si>
  <si>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</si>
  <si>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</si>
  <si>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</si>
  <si>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</si>
  <si>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</si>
  <si>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</si>
  <si>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</si>
  <si>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</si>
  <si>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</si>
  <si>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</si>
  <si>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</si>
  <si>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</si>
  <si>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</si>
  <si>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</si>
  <si>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</si>
  <si>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</si>
  <si>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</si>
  <si>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</si>
  <si>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</si>
  <si>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</si>
  <si>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</si>
  <si>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</si>
  <si>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</si>
  <si>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</si>
  <si>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</si>
  <si>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</si>
  <si>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</si>
  <si>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</si>
  <si>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</si>
  <si>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</si>
  <si>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</si>
  <si>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</si>
  <si>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</si>
  <si>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</si>
  <si>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</si>
  <si>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</si>
  <si>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</si>
  <si>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</si>
  <si>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</si>
  <si>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</si>
  <si>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</si>
  <si>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</si>
  <si>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</si>
  <si>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</si>
  <si>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</si>
  <si>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</si>
  <si>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</si>
  <si>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</si>
  <si>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</si>
  <si>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</si>
  <si>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</si>
  <si>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</si>
  <si>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</si>
  <si>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</si>
  <si>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</si>
  <si>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</si>
  <si>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</si>
  <si>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</si>
  <si>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</si>
  <si>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</si>
  <si>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</si>
  <si>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</si>
  <si>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</si>
  <si>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</si>
  <si>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</si>
  <si>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</si>
  <si>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</si>
  <si>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</si>
  <si>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</si>
  <si>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</si>
  <si>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</si>
  <si>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</si>
  <si>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</si>
  <si>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</si>
  <si>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</si>
  <si>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</si>
  <si>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</si>
  <si>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</si>
  <si>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</si>
  <si>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</si>
  <si>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</si>
  <si>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</si>
  <si>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</si>
  <si>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</si>
  <si>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</si>
  <si>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</si>
  <si>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</si>
  <si>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</si>
  <si>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</si>
  <si>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</si>
  <si>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</si>
  <si>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</si>
  <si>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</si>
  <si>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</si>
  <si>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</si>
  <si>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</si>
  <si>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</si>
  <si>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</si>
  <si>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</si>
  <si>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</si>
  <si>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</si>
  <si>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</si>
  <si>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</si>
  <si>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</si>
  <si>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</si>
  <si>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</si>
  <si>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</si>
  <si>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</si>
  <si>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</si>
  <si>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</si>
  <si>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</si>
  <si>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</si>
  <si>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</si>
  <si>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</si>
  <si>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</si>
  <si>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</si>
  <si>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</si>
  <si>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</si>
  <si>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</si>
  <si>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</si>
  <si>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</si>
  <si>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</si>
  <si>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</si>
  <si>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</si>
  <si>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</si>
  <si>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</si>
  <si>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</si>
  <si>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</si>
  <si>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青森県新郷村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</si>
  <si>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</si>
  <si>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</si>
  <si>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</si>
  <si>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</si>
  <si>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</si>
  <si>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</si>
  <si>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</si>
  <si>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</si>
  <si>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</si>
  <si>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</si>
  <si>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</si>
  <si>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</si>
  <si>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</si>
  <si>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</si>
  <si>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</si>
  <si>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</si>
  <si>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</si>
  <si>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</si>
  <si>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</si>
  <si>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</si>
  <si>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</si>
  <si>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</si>
  <si>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</si>
  <si>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</si>
  <si>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</si>
  <si>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</si>
  <si>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</si>
  <si>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</si>
  <si>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</si>
  <si>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</si>
  <si>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</si>
  <si>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</si>
  <si>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</si>
  <si>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</si>
  <si>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</si>
  <si>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</si>
  <si>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</si>
  <si>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</si>
  <si>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</si>
  <si>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</si>
  <si>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</si>
  <si>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</si>
  <si>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</si>
  <si>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</si>
  <si>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</si>
  <si>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</si>
  <si>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</si>
  <si>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</si>
  <si>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</si>
  <si>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</si>
  <si>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</si>
  <si>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</si>
  <si>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</si>
  <si>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</si>
  <si>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</si>
  <si>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</si>
  <si>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</si>
  <si>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</si>
  <si>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</si>
  <si>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</si>
  <si>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</si>
  <si>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</si>
  <si>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</si>
  <si>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</si>
  <si>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</si>
  <si>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</si>
  <si>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</si>
  <si>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</si>
  <si>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</si>
  <si>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</si>
  <si>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</si>
  <si>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</si>
  <si>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</si>
  <si>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</si>
  <si>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</si>
  <si>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</si>
  <si>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</si>
  <si>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</si>
  <si>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</si>
  <si>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</si>
  <si>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</si>
  <si>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</si>
  <si>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</si>
  <si>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</si>
  <si>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</si>
  <si>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</si>
  <si>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</si>
  <si>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</si>
  <si>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</si>
  <si>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</si>
  <si>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</si>
  <si>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</si>
  <si>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</si>
  <si>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</si>
  <si>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</si>
  <si>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</si>
  <si>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</si>
  <si>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</si>
  <si>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</si>
  <si>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</si>
  <si>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</si>
  <si>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</si>
  <si>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</si>
  <si>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</si>
  <si>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</si>
  <si>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</si>
  <si>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</si>
  <si>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</si>
  <si>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</si>
  <si>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</si>
  <si>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</si>
  <si>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</si>
  <si>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</si>
  <si>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</si>
  <si>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</si>
  <si>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</si>
  <si>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</si>
  <si>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</si>
  <si>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</si>
  <si>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</si>
  <si>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</si>
  <si>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</si>
  <si>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</si>
  <si>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</si>
  <si>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</si>
  <si>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</si>
  <si>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</si>
  <si>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</si>
  <si>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</si>
  <si>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</si>
  <si>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</si>
  <si>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</si>
  <si>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</si>
  <si>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</si>
  <si>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</si>
  <si>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</si>
  <si>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</si>
  <si>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</si>
  <si>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</si>
  <si>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</si>
  <si>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</si>
  <si>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</si>
  <si>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</si>
  <si>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</si>
  <si>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</si>
  <si>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</si>
  <si>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</si>
  <si>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</si>
  <si>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</si>
  <si>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</si>
  <si>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</si>
  <si>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</si>
  <si>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</si>
  <si>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</si>
  <si>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</si>
  <si>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</si>
  <si>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</si>
  <si>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</si>
  <si>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</si>
  <si>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</si>
  <si>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</si>
  <si>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</si>
  <si>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</si>
  <si>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</si>
  <si>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</si>
  <si>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</si>
  <si>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</si>
  <si>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</si>
  <si>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</si>
  <si>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</si>
  <si>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</si>
  <si>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</si>
  <si>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</si>
  <si>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</si>
  <si>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</si>
  <si>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</si>
  <si>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</si>
  <si>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</si>
  <si>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</si>
  <si>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</si>
  <si>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</si>
  <si>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</si>
  <si>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</si>
  <si>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</si>
  <si>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</si>
  <si>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</si>
  <si>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</si>
  <si>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</si>
  <si>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</si>
  <si>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</si>
  <si>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</si>
  <si>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2.50</t>
  </si>
  <si>
    <t>▲ 6.45</t>
  </si>
  <si>
    <t>▲ 3.58</t>
  </si>
  <si>
    <t>一般会計</t>
  </si>
  <si>
    <t>介護保険特別会計</t>
  </si>
  <si>
    <t>国民健康保険特別会計</t>
  </si>
  <si>
    <t>後期高齢者医療特別会計</t>
  </si>
  <si>
    <t>特定環境保全公共下水道特別会計</t>
  </si>
  <si>
    <t>農業集落排水事業特別会計</t>
  </si>
  <si>
    <t>簡易水道特別会計</t>
  </si>
  <si>
    <t>国民健康保険診療所特別会計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</si>
  <si>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</si>
  <si>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</si>
  <si>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</si>
  <si>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</si>
  <si>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</si>
  <si>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</si>
  <si>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</si>
  <si>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</si>
  <si>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いきいき新郷むらづくり基金</t>
    <rPh sb="4" eb="6">
      <t>シンゴウ</t>
    </rPh>
    <rPh sb="11" eb="13">
      <t>キキン</t>
    </rPh>
    <phoneticPr fontId="2"/>
  </si>
  <si>
    <t>地域福祉基金</t>
    <rPh sb="0" eb="2">
      <t>チイキ</t>
    </rPh>
    <rPh sb="2" eb="4">
      <t>フクシ</t>
    </rPh>
    <rPh sb="4" eb="6">
      <t>キキン</t>
    </rPh>
    <phoneticPr fontId="2"/>
  </si>
  <si>
    <t>しんごうふるさと活性化対策基金</t>
    <rPh sb="8" eb="11">
      <t>カッセイカ</t>
    </rPh>
    <rPh sb="11" eb="13">
      <t>タイサク</t>
    </rPh>
    <rPh sb="13" eb="15">
      <t>キキン</t>
    </rPh>
    <phoneticPr fontId="2"/>
  </si>
  <si>
    <t>農林業振興基金</t>
    <rPh sb="0" eb="3">
      <t>ノウリンギョウ</t>
    </rPh>
    <rPh sb="3" eb="5">
      <t>シンコウ</t>
    </rPh>
    <rPh sb="5" eb="7">
      <t>キキン</t>
    </rPh>
    <phoneticPr fontId="2"/>
  </si>
  <si>
    <t>定住促進住宅基金</t>
    <rPh sb="0" eb="2">
      <t>テイジュウ</t>
    </rPh>
    <rPh sb="2" eb="4">
      <t>ソクシン</t>
    </rPh>
    <rPh sb="4" eb="6">
      <t>ジュウタク</t>
    </rPh>
    <rPh sb="6" eb="8">
      <t>キキン</t>
    </rPh>
    <phoneticPr fontId="5"/>
  </si>
  <si>
    <t>-</t>
    <phoneticPr fontId="2"/>
  </si>
  <si>
    <t>新郷村ふるさと活性化公社</t>
    <rPh sb="0" eb="2">
      <t>シンゴウ</t>
    </rPh>
    <rPh sb="2" eb="3">
      <t>ムラ</t>
    </rPh>
    <rPh sb="7" eb="10">
      <t>カッセイカ</t>
    </rPh>
    <rPh sb="10" eb="12">
      <t>コウシャ</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</si>
  <si>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</si>
  <si>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</si>
  <si>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</si>
  <si>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</si>
  <si>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青森市町村総合事務組合</t>
    <rPh sb="0" eb="2">
      <t>アオモリ</t>
    </rPh>
    <rPh sb="2" eb="5">
      <t>シチョウソン</t>
    </rPh>
    <rPh sb="5" eb="7">
      <t>ソウゴウ</t>
    </rPh>
    <rPh sb="7" eb="9">
      <t>ジム</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</si>
  <si>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</si>
  <si>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三戸郡福祉事務組合</t>
    <rPh sb="0" eb="3">
      <t>サンノヘグン</t>
    </rPh>
    <rPh sb="3" eb="5">
      <t>フクシ</t>
    </rPh>
    <rPh sb="5" eb="7">
      <t>ジム</t>
    </rPh>
    <rPh sb="7" eb="9">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</si>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</sst>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55C9-4266-A11B-74A7906C77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224945</c:v>
                </c:pt>
                <c:pt idx="1">
                  <c:v>151475</c:v>
                </c:pt>
                <c:pt idx="2">
                  <c:v>163206</c:v>
                </c:pt>
                <c:pt idx="3">
                  <c:v>115320</c:v>
                </c:pt>
                <c:pt idx="4">
                  <c:v>125539</c:v>
                </c:pt>
              </c:numCache>
            </c:numRef>
          </c:val>
          <c:smooth val="0"/>
          <c:extLst>
            <c:ext xmlns:c16="http://schemas.microsoft.com/office/drawing/2014/chart" uri="{C3380CC4-5D6E-409C-BE32-E72D297353CC}">
              <c16:uniqueId val="{00000001-55C9-4266-A11B-74A7906C77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8.9700000000000006</c:v>
                </c:pt>
                <c:pt idx="1">
                  <c:v>9.2200000000000006</c:v>
                </c:pt>
                <c:pt idx="2">
                  <c:v>8.15</c:v>
                </c:pt>
                <c:pt idx="3">
                  <c:v>10.81</c:v>
                </c:pt>
                <c:pt idx="4">
                  <c:v>6.64</c:v>
                </c:pt>
              </c:numCache>
            </c:numRef>
          </c:val>
          <c:extLst>
            <c:ext xmlns:c16="http://schemas.microsoft.com/office/drawing/2014/chart" uri="{C3380CC4-5D6E-409C-BE32-E72D297353CC}">
              <c16:uniqueId val="{00000000-FFBA-4F3F-8F4A-D7DDCB2BAD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16.399999999999999</c:v>
                </c:pt>
                <c:pt idx="1">
                  <c:v>18.41</c:v>
                </c:pt>
                <c:pt idx="2">
                  <c:v>17.440000000000001</c:v>
                </c:pt>
                <c:pt idx="3">
                  <c:v>20.97</c:v>
                </c:pt>
                <c:pt idx="4">
                  <c:v>22.36</c:v>
                </c:pt>
              </c:numCache>
            </c:numRef>
          </c:val>
          <c:extLst>
            <c:ext xmlns:c16="http://schemas.microsoft.com/office/drawing/2014/chart" uri="{C3380CC4-5D6E-409C-BE32-E72D297353CC}">
              <c16:uniqueId val="{00000001-FFBA-4F3F-8F4A-D7DDCB2BAD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c:v>
                </c:pt>
                <c:pt idx="1">
                  <c:v>-2.5</c:v>
                </c:pt>
                <c:pt idx="2">
                  <c:v>-6.45</c:v>
                </c:pt>
                <c:pt idx="3">
                  <c:v>1.94</c:v>
                </c:pt>
                <c:pt idx="4">
                  <c:v>-3.58</c:v>
                </c:pt>
              </c:numCache>
            </c:numRef>
          </c:val>
          <c:smooth val="0"/>
          <c:extLst>
            <c:ext xmlns:c16="http://schemas.microsoft.com/office/drawing/2014/chart" uri="{C3380CC4-5D6E-409C-BE32-E72D297353CC}">
              <c16:uniqueId val="{00000002-FFBA-4F3F-8F4A-D7DDCB2BAD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8A-4229-B0AA-822854981E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8A-4229-B0AA-822854981E89}"/>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D8A-4229-B0AA-822854981E89}"/>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CD8A-4229-B0AA-822854981E8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CD8A-4229-B0AA-822854981E89}"/>
            </c:ext>
          </c:extLst>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5-CD8A-4229-B0AA-822854981E8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0.04</c:v>
                </c:pt>
              </c:numCache>
            </c:numRef>
          </c:val>
          <c:extLst>
            <c:ext xmlns:c16="http://schemas.microsoft.com/office/drawing/2014/chart" uri="{C3380CC4-5D6E-409C-BE32-E72D297353CC}">
              <c16:uniqueId val="{00000006-CD8A-4229-B0AA-822854981E8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1.75</c:v>
                </c:pt>
                <c:pt idx="2">
                  <c:v>#N/A</c:v>
                </c:pt>
                <c:pt idx="3">
                  <c:v>1.32</c:v>
                </c:pt>
                <c:pt idx="4">
                  <c:v>#N/A</c:v>
                </c:pt>
                <c:pt idx="5">
                  <c:v>1.31</c:v>
                </c:pt>
                <c:pt idx="6">
                  <c:v>#N/A</c:v>
                </c:pt>
                <c:pt idx="7">
                  <c:v>0.19</c:v>
                </c:pt>
                <c:pt idx="8">
                  <c:v>#N/A</c:v>
                </c:pt>
                <c:pt idx="9">
                  <c:v>7.0000000000000007E-2</c:v>
                </c:pt>
              </c:numCache>
            </c:numRef>
          </c:val>
          <c:extLst>
            <c:ext xmlns:c16="http://schemas.microsoft.com/office/drawing/2014/chart" uri="{C3380CC4-5D6E-409C-BE32-E72D297353CC}">
              <c16:uniqueId val="{00000007-CD8A-4229-B0AA-822854981E8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0.16</c:v>
                </c:pt>
                <c:pt idx="2">
                  <c:v>#N/A</c:v>
                </c:pt>
                <c:pt idx="3">
                  <c:v>0.35</c:v>
                </c:pt>
                <c:pt idx="4">
                  <c:v>#N/A</c:v>
                </c:pt>
                <c:pt idx="5">
                  <c:v>0.9</c:v>
                </c:pt>
                <c:pt idx="6">
                  <c:v>#N/A</c:v>
                </c:pt>
                <c:pt idx="7">
                  <c:v>0.86</c:v>
                </c:pt>
                <c:pt idx="8">
                  <c:v>#N/A</c:v>
                </c:pt>
                <c:pt idx="9">
                  <c:v>1.28</c:v>
                </c:pt>
              </c:numCache>
            </c:numRef>
          </c:val>
          <c:extLst>
            <c:ext xmlns:c16="http://schemas.microsoft.com/office/drawing/2014/chart" uri="{C3380CC4-5D6E-409C-BE32-E72D297353CC}">
              <c16:uniqueId val="{00000008-CD8A-4229-B0AA-822854981E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8.9700000000000006</c:v>
                </c:pt>
                <c:pt idx="2">
                  <c:v>#N/A</c:v>
                </c:pt>
                <c:pt idx="3">
                  <c:v>9.2200000000000006</c:v>
                </c:pt>
                <c:pt idx="4">
                  <c:v>#N/A</c:v>
                </c:pt>
                <c:pt idx="5">
                  <c:v>8.15</c:v>
                </c:pt>
                <c:pt idx="6">
                  <c:v>#N/A</c:v>
                </c:pt>
                <c:pt idx="7">
                  <c:v>10.8</c:v>
                </c:pt>
                <c:pt idx="8">
                  <c:v>#N/A</c:v>
                </c:pt>
                <c:pt idx="9">
                  <c:v>6.63</c:v>
                </c:pt>
              </c:numCache>
            </c:numRef>
          </c:val>
          <c:extLst>
            <c:ext xmlns:c16="http://schemas.microsoft.com/office/drawing/2014/chart" uri="{C3380CC4-5D6E-409C-BE32-E72D297353CC}">
              <c16:uniqueId val="{00000009-CD8A-4229-B0AA-822854981E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c:v>
                </c:pt>
                <c:pt idx="5">
                  <c:v>290</c:v>
                </c:pt>
                <c:pt idx="8">
                  <c:v>280</c:v>
                </c:pt>
                <c:pt idx="11">
                  <c:v>264</c:v>
                </c:pt>
                <c:pt idx="14">
                  <c:v>277</c:v>
                </c:pt>
              </c:numCache>
            </c:numRef>
          </c:val>
          <c:extLst>
            <c:ext xmlns:c16="http://schemas.microsoft.com/office/drawing/2014/chart" uri="{C3380CC4-5D6E-409C-BE32-E72D297353CC}">
              <c16:uniqueId val="{00000000-8F56-4CC8-9665-CBA97774DA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56-4CC8-9665-CBA97774DA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56-4CC8-9665-CBA97774DA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4</c:v>
                </c:pt>
                <c:pt idx="9">
                  <c:v>5</c:v>
                </c:pt>
                <c:pt idx="12">
                  <c:v>5</c:v>
                </c:pt>
              </c:numCache>
            </c:numRef>
          </c:val>
          <c:extLst>
            <c:ext xmlns:c16="http://schemas.microsoft.com/office/drawing/2014/chart" uri="{C3380CC4-5D6E-409C-BE32-E72D297353CC}">
              <c16:uniqueId val="{00000003-8F56-4CC8-9665-CBA97774DA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102</c:v>
                </c:pt>
                <c:pt idx="3">
                  <c:v>103</c:v>
                </c:pt>
                <c:pt idx="6">
                  <c:v>114</c:v>
                </c:pt>
                <c:pt idx="9">
                  <c:v>120</c:v>
                </c:pt>
                <c:pt idx="12">
                  <c:v>112</c:v>
                </c:pt>
              </c:numCache>
            </c:numRef>
          </c:val>
          <c:extLst>
            <c:ext xmlns:c16="http://schemas.microsoft.com/office/drawing/2014/chart" uri="{C3380CC4-5D6E-409C-BE32-E72D297353CC}">
              <c16:uniqueId val="{00000004-8F56-4CC8-9665-CBA97774DA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56-4CC8-9665-CBA97774DA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56-4CC8-9665-CBA97774DA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331</c:v>
                </c:pt>
                <c:pt idx="3">
                  <c:v>323</c:v>
                </c:pt>
                <c:pt idx="6">
                  <c:v>288</c:v>
                </c:pt>
                <c:pt idx="9">
                  <c:v>256</c:v>
                </c:pt>
                <c:pt idx="12">
                  <c:v>272</c:v>
                </c:pt>
              </c:numCache>
            </c:numRef>
          </c:val>
          <c:extLst>
            <c:ext xmlns:c16="http://schemas.microsoft.com/office/drawing/2014/chart" uri="{C3380CC4-5D6E-409C-BE32-E72D297353CC}">
              <c16:uniqueId val="{00000007-8F56-4CC8-9665-CBA97774DA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135</c:v>
                </c:pt>
                <c:pt idx="2">
                  <c:v>#N/A</c:v>
                </c:pt>
                <c:pt idx="3">
                  <c:v>#N/A</c:v>
                </c:pt>
                <c:pt idx="4">
                  <c:v>139</c:v>
                </c:pt>
                <c:pt idx="5">
                  <c:v>#N/A</c:v>
                </c:pt>
                <c:pt idx="6">
                  <c:v>#N/A</c:v>
                </c:pt>
                <c:pt idx="7">
                  <c:v>126</c:v>
                </c:pt>
                <c:pt idx="8">
                  <c:v>#N/A</c:v>
                </c:pt>
                <c:pt idx="9">
                  <c:v>#N/A</c:v>
                </c:pt>
                <c:pt idx="10">
                  <c:v>117</c:v>
                </c:pt>
                <c:pt idx="11">
                  <c:v>#N/A</c:v>
                </c:pt>
                <c:pt idx="12">
                  <c:v>#N/A</c:v>
                </c:pt>
                <c:pt idx="13">
                  <c:v>112</c:v>
                </c:pt>
                <c:pt idx="14">
                  <c:v>#N/A</c:v>
                </c:pt>
              </c:numCache>
            </c:numRef>
          </c:val>
          <c:smooth val="0"/>
          <c:extLst>
            <c:ext xmlns:c16="http://schemas.microsoft.com/office/drawing/2014/chart" uri="{C3380CC4-5D6E-409C-BE32-E72D297353CC}">
              <c16:uniqueId val="{00000008-8F56-4CC8-9665-CBA97774DA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2867</c:v>
                </c:pt>
                <c:pt idx="5">
                  <c:v>2863</c:v>
                </c:pt>
                <c:pt idx="8">
                  <c:v>2773</c:v>
                </c:pt>
                <c:pt idx="11">
                  <c:v>3069</c:v>
                </c:pt>
                <c:pt idx="14">
                  <c:v>2909</c:v>
                </c:pt>
              </c:numCache>
            </c:numRef>
          </c:val>
          <c:extLst>
            <c:ext xmlns:c16="http://schemas.microsoft.com/office/drawing/2014/chart" uri="{C3380CC4-5D6E-409C-BE32-E72D297353CC}">
              <c16:uniqueId val="{00000000-0E20-48CB-9C40-B0A46B93BB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E20-48CB-9C40-B0A46B93BB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969</c:v>
                </c:pt>
                <c:pt idx="5">
                  <c:v>1008</c:v>
                </c:pt>
                <c:pt idx="8">
                  <c:v>1024</c:v>
                </c:pt>
                <c:pt idx="11">
                  <c:v>1131</c:v>
                </c:pt>
                <c:pt idx="14">
                  <c:v>1263</c:v>
                </c:pt>
              </c:numCache>
            </c:numRef>
          </c:val>
          <c:extLst>
            <c:ext xmlns:c16="http://schemas.microsoft.com/office/drawing/2014/chart" uri="{C3380CC4-5D6E-409C-BE32-E72D297353CC}">
              <c16:uniqueId val="{00000002-0E20-48CB-9C40-B0A46B93BB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20-48CB-9C40-B0A46B93BB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20-48CB-9C40-B0A46B93BB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20-48CB-9C40-B0A46B93BB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611</c:v>
                </c:pt>
                <c:pt idx="3">
                  <c:v>488</c:v>
                </c:pt>
                <c:pt idx="6">
                  <c:v>442</c:v>
                </c:pt>
                <c:pt idx="9">
                  <c:v>405</c:v>
                </c:pt>
                <c:pt idx="12">
                  <c:v>379</c:v>
                </c:pt>
              </c:numCache>
            </c:numRef>
          </c:val>
          <c:extLst>
            <c:ext xmlns:c16="http://schemas.microsoft.com/office/drawing/2014/chart" uri="{C3380CC4-5D6E-409C-BE32-E72D297353CC}">
              <c16:uniqueId val="{00000006-0E20-48CB-9C40-B0A46B93BB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c:v>
                </c:pt>
                <c:pt idx="3">
                  <c:v>48</c:v>
                </c:pt>
                <c:pt idx="6">
                  <c:v>45</c:v>
                </c:pt>
                <c:pt idx="9">
                  <c:v>43</c:v>
                </c:pt>
                <c:pt idx="12">
                  <c:v>45</c:v>
                </c:pt>
              </c:numCache>
            </c:numRef>
          </c:val>
          <c:extLst>
            <c:ext xmlns:c16="http://schemas.microsoft.com/office/drawing/2014/chart" uri="{C3380CC4-5D6E-409C-BE32-E72D297353CC}">
              <c16:uniqueId val="{00000007-0E20-48CB-9C40-B0A46B93BB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1115</c:v>
                </c:pt>
                <c:pt idx="3">
                  <c:v>1150</c:v>
                </c:pt>
                <c:pt idx="6">
                  <c:v>1133</c:v>
                </c:pt>
                <c:pt idx="9">
                  <c:v>1055</c:v>
                </c:pt>
                <c:pt idx="12">
                  <c:v>953</c:v>
                </c:pt>
              </c:numCache>
            </c:numRef>
          </c:val>
          <c:extLst>
            <c:ext xmlns:c16="http://schemas.microsoft.com/office/drawing/2014/chart" uri="{C3380CC4-5D6E-409C-BE32-E72D297353CC}">
              <c16:uniqueId val="{00000008-0E20-48CB-9C40-B0A46B93BB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20-48CB-9C40-B0A46B93BB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2600</c:v>
                </c:pt>
                <c:pt idx="3">
                  <c:v>2556</c:v>
                </c:pt>
                <c:pt idx="6">
                  <c:v>2558</c:v>
                </c:pt>
                <c:pt idx="9">
                  <c:v>2880</c:v>
                </c:pt>
                <c:pt idx="12">
                  <c:v>2801</c:v>
                </c:pt>
              </c:numCache>
            </c:numRef>
          </c:val>
          <c:extLst>
            <c:ext xmlns:c16="http://schemas.microsoft.com/office/drawing/2014/chart" uri="{C3380CC4-5D6E-409C-BE32-E72D297353CC}">
              <c16:uniqueId val="{0000000A-0E20-48CB-9C40-B0A46B93BB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540</c:v>
                </c:pt>
                <c:pt idx="2">
                  <c:v>#N/A</c:v>
                </c:pt>
                <c:pt idx="3">
                  <c:v>#N/A</c:v>
                </c:pt>
                <c:pt idx="4">
                  <c:v>370</c:v>
                </c:pt>
                <c:pt idx="5">
                  <c:v>#N/A</c:v>
                </c:pt>
                <c:pt idx="6">
                  <c:v>#N/A</c:v>
                </c:pt>
                <c:pt idx="7">
                  <c:v>381</c:v>
                </c:pt>
                <c:pt idx="8">
                  <c:v>#N/A</c:v>
                </c:pt>
                <c:pt idx="9">
                  <c:v>#N/A</c:v>
                </c:pt>
                <c:pt idx="10">
                  <c:v>184</c:v>
                </c:pt>
                <c:pt idx="11">
                  <c:v>#N/A</c:v>
                </c:pt>
                <c:pt idx="12">
                  <c:v>#N/A</c:v>
                </c:pt>
                <c:pt idx="13">
                  <c:v>5</c:v>
                </c:pt>
                <c:pt idx="14">
                  <c:v>#N/A</c:v>
                </c:pt>
              </c:numCache>
            </c:numRef>
          </c:val>
          <c:smooth val="0"/>
          <c:extLst>
            <c:ext xmlns:c16="http://schemas.microsoft.com/office/drawing/2014/chart" uri="{C3380CC4-5D6E-409C-BE32-E72D297353CC}">
              <c16:uniqueId val="{0000000B-0E20-48CB-9C40-B0A46B93BB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325</c:v>
                </c:pt>
                <c:pt idx="1">
                  <c:v>373</c:v>
                </c:pt>
                <c:pt idx="2">
                  <c:v>400</c:v>
                </c:pt>
              </c:numCache>
            </c:numRef>
          </c:val>
          <c:extLst>
            <c:ext xmlns:c16="http://schemas.microsoft.com/office/drawing/2014/chart" uri="{C3380CC4-5D6E-409C-BE32-E72D297353CC}">
              <c16:uniqueId val="{00000000-A67A-48BB-B36A-F430999C9D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259</c:v>
                </c:pt>
                <c:pt idx="1">
                  <c:v>259</c:v>
                </c:pt>
                <c:pt idx="2">
                  <c:v>289</c:v>
                </c:pt>
              </c:numCache>
            </c:numRef>
          </c:val>
          <c:extLst>
            <c:ext xmlns:c16="http://schemas.microsoft.com/office/drawing/2014/chart" uri="{C3380CC4-5D6E-409C-BE32-E72D297353CC}">
              <c16:uniqueId val="{00000001-A67A-48BB-B36A-F430999C9D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415</c:v>
                </c:pt>
                <c:pt idx="1">
                  <c:v>468</c:v>
                </c:pt>
                <c:pt idx="2">
                  <c:v>542</c:v>
                </c:pt>
              </c:numCache>
            </c:numRef>
          </c:val>
          <c:extLst>
            <c:ext xmlns:c16="http://schemas.microsoft.com/office/drawing/2014/chart" uri="{C3380CC4-5D6E-409C-BE32-E72D297353CC}">
              <c16:uniqueId val="{00000002-A67A-48BB-B36A-F430999C9D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
2,415
150.77
2,722,851
2,581,036
118,734
1,789,342
2,800,639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歳入の約</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を地方交付税（臨時財政対策債含む）に依存している状況であり、依然として脆弱な財政基盤である。今後も人口減少や高齢化が進むことから、人口減少、少子高齢化へ向けた施策を進めながら村税の徴収率（現繰計）</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を目標として歳入の確保に努めつつ、歳出においては適切な定員管理と事務事業の見直しにより、財政基盤の強化に努めていく。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132927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ポイント下回っている。前年度比においても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これは公債費（元利償還金）が増加したものと考えられる。今後も人件費等、義務的経費の抑制に努め、財政の弾力性向上を図っていきたい。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31327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1565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11219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1565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64</xdr:row>
      <xdr:rowOff>11219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5532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63</xdr:row>
      <xdr:rowOff>53975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9043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168504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[399,151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人あたり人件費・物件費決算額</a:t>
          </a:r>
          <a:r>
            <a:rPr kumimoji="1" lang="en-US" altLang="ja-JP" sz="1300">
              <a:latin typeface="ＭＳ Ｐゴシック" panose="020B0600070205080204" pitchFamily="50" charset="-128"/>
              <a:ea typeface="ＭＳ Ｐゴシック" panose="020B0600070205080204" pitchFamily="50" charset="-128"/>
            </a:rPr>
            <a:t>399,151</a:t>
          </a:r>
          <a:r>
            <a:rPr kumimoji="1" lang="ja-JP" altLang="en-US" sz="1300">
              <a:latin typeface="ＭＳ Ｐゴシック" panose="020B0600070205080204" pitchFamily="50" charset="-128"/>
              <a:ea typeface="ＭＳ Ｐゴシック" panose="020B0600070205080204" pitchFamily="50" charset="-128"/>
            </a:rPr>
            <a:t>円は類似団体を</a:t>
          </a:r>
          <a:r>
            <a:rPr kumimoji="1" lang="en-US" altLang="ja-JP" sz="1300">
              <a:latin typeface="ＭＳ Ｐゴシック" panose="020B0600070205080204" pitchFamily="50" charset="-128"/>
              <a:ea typeface="ＭＳ Ｐゴシック" panose="020B0600070205080204" pitchFamily="50" charset="-128"/>
            </a:rPr>
            <a:t>29,234</a:t>
          </a:r>
          <a:r>
            <a:rPr kumimoji="1" lang="ja-JP" altLang="en-US" sz="1300">
              <a:latin typeface="ＭＳ Ｐゴシック" panose="020B0600070205080204" pitchFamily="50" charset="-128"/>
              <a:ea typeface="ＭＳ Ｐゴシック" panose="020B0600070205080204" pitchFamily="50" charset="-128"/>
            </a:rPr>
            <a:t>円下回っているものの、前年度決算額よりも増となった。人件費の決算額は前年度と比べて減となっているが、物件費が前年度に比べ増となった。人件費については、適切な定員管理を実施することで経費抑制に努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また、物件費等については委託料の見直しや、施設の統廃合による需用費等の圧縮を図り、行財政改革を進めていく。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133688</xdr:rowOff>
    </xdr:from>
    <xdr:to>
      <xdr:col>23</xdr:col>
      <xdr:colOff>133350</xdr:colOff>
      <xdr:row>82</xdr:row>
      <xdr:rowOff>142957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92588"/>
          <a:ext cx="8382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129823</xdr:rowOff>
    </xdr:from>
    <xdr:to>
      <xdr:col>19</xdr:col>
      <xdr:colOff>133350</xdr:colOff>
      <xdr:row>82</xdr:row>
      <xdr:rowOff>133688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8723"/>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121123</xdr:rowOff>
    </xdr:from>
    <xdr:to>
      <xdr:col>15</xdr:col>
      <xdr:colOff>82550</xdr:colOff>
      <xdr:row>82</xdr:row>
      <xdr:rowOff>129823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80023"/>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111844</xdr:rowOff>
    </xdr:from>
    <xdr:to>
      <xdr:col>11</xdr:col>
      <xdr:colOff>31750</xdr:colOff>
      <xdr:row>82</xdr:row>
      <xdr:rowOff>121123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70744"/>
          <a:ext cx="889000" cy="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92157</xdr:rowOff>
    </xdr:from>
    <xdr:to>
      <xdr:col>23</xdr:col>
      <xdr:colOff>184150</xdr:colOff>
      <xdr:row>83</xdr:row>
      <xdr:rowOff>22307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108684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82888</xdr:rowOff>
    </xdr:from>
    <xdr:to>
      <xdr:col>19</xdr:col>
      <xdr:colOff>184150</xdr:colOff>
      <xdr:row>83</xdr:row>
      <xdr:rowOff>13038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23215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79023</xdr:rowOff>
    </xdr:from>
    <xdr:to>
      <xdr:col>15</xdr:col>
      <xdr:colOff>133350</xdr:colOff>
      <xdr:row>83</xdr:row>
      <xdr:rowOff>9173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19350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70323</xdr:rowOff>
    </xdr:from>
    <xdr:to>
      <xdr:col>11</xdr:col>
      <xdr:colOff>82550</xdr:colOff>
      <xdr:row>83</xdr:row>
      <xdr:rowOff>473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61044</xdr:rowOff>
    </xdr:from>
    <xdr:to>
      <xdr:col>7</xdr:col>
      <xdr:colOff>31750</xdr:colOff>
      <xdr:row>82</xdr:row>
      <xdr:rowOff>162644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8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ラスパイレス指数９２</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は類似団体平均を２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今後も現在の水準を維持しつつ、国や類似団体の状況を踏まえながら給与の適正化に努めていく。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86</xdr:row>
      <xdr:rowOff>77470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17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77470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4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109643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221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109643</xdr:rowOff>
    </xdr:from>
    <xdr:to>
      <xdr:col>68</xdr:col>
      <xdr:colOff>152400</xdr:colOff>
      <xdr:row>86</xdr:row>
      <xdr:rowOff>133773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54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58014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58843</xdr:rowOff>
    </xdr:from>
    <xdr:to>
      <xdr:col>68</xdr:col>
      <xdr:colOff>203200</xdr:colOff>
      <xdr:row>86</xdr:row>
      <xdr:rowOff>160443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170620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23300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a:t>
          </a:r>
          <a:r>
            <a:rPr kumimoji="1" lang="en-US" altLang="ja-JP" sz="1300">
              <a:latin typeface="ＭＳ Ｐゴシック" panose="020B0600070205080204" pitchFamily="50" charset="-128"/>
              <a:ea typeface="ＭＳ Ｐゴシック" panose="020B0600070205080204" pitchFamily="50" charset="-128"/>
            </a:rPr>
            <a:t>23.13</a:t>
          </a:r>
          <a:r>
            <a:rPr kumimoji="1" lang="ja-JP" altLang="en-US" sz="1300">
              <a:latin typeface="ＭＳ Ｐゴシック" panose="020B0600070205080204" pitchFamily="50" charset="-128"/>
              <a:ea typeface="ＭＳ Ｐゴシック" panose="020B0600070205080204" pitchFamily="50" charset="-128"/>
            </a:rPr>
            <a:t>人は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ポイント改善されてはいるが、人口減少が激しく数値の増につながっている。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現在の定員管理計画では、令和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年度より随時削減していく方針であるが、人口減少の速度に追いつけず、数値の改善は厳しいと予想される。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今後は事務事業の効率化を進めつつ、定員管理計画の見直し等も視野に入れ、適切な定員管理に努めたい。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98824</xdr:rowOff>
    </xdr:from>
    <xdr:to>
      <xdr:col>81</xdr:col>
      <xdr:colOff>44450</xdr:colOff>
      <xdr:row>60</xdr:row>
      <xdr:rowOff>103650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8582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74694</xdr:rowOff>
    </xdr:from>
    <xdr:to>
      <xdr:col>77</xdr:col>
      <xdr:colOff>44450</xdr:colOff>
      <xdr:row>60</xdr:row>
      <xdr:rowOff>103650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1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74694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5490"/>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68490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97922"/>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48024</xdr:rowOff>
    </xdr:from>
    <xdr:to>
      <xdr:col>81</xdr:col>
      <xdr:colOff>95250</xdr:colOff>
      <xdr:row>60</xdr:row>
      <xdr:rowOff>149624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20101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52850</xdr:rowOff>
    </xdr:from>
    <xdr:to>
      <xdr:col>77</xdr:col>
      <xdr:colOff>95250</xdr:colOff>
      <xdr:row>60</xdr:row>
      <xdr:rowOff>154450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139227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2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23894</xdr:rowOff>
    </xdr:from>
    <xdr:to>
      <xdr:col>73</xdr:col>
      <xdr:colOff>44450</xdr:colOff>
      <xdr:row>60</xdr:row>
      <xdr:rowOff>125494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17690</xdr:rowOff>
    </xdr:from>
    <xdr:to>
      <xdr:col>68</xdr:col>
      <xdr:colOff>203200</xdr:colOff>
      <xdr:row>60</xdr:row>
      <xdr:rowOff>119290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131572</xdr:rowOff>
    </xdr:from>
    <xdr:to>
      <xdr:col>64</xdr:col>
      <xdr:colOff>152400</xdr:colOff>
      <xdr:row>60</xdr:row>
      <xdr:rowOff>61722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71899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は対前年度比０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４％改善されたが、元利償還金が対前年度比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の増となった。過去の大規模事業に伴う元利償還が順次修了したことで、元利償還額は毎年減少してきていたが、ここ数年元金償還額を上回る地方債の発行が続いているため、今後増加に転じ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今後も確実に健全化を進めるため、より一層地方債発行の抑制に努めていきたい。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100330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104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105156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297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105156</xdr:rowOff>
    </xdr:from>
    <xdr:to>
      <xdr:col>72</xdr:col>
      <xdr:colOff>203200</xdr:colOff>
      <xdr:row>41</xdr:row>
      <xdr:rowOff>129286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3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129286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54356</xdr:rowOff>
    </xdr:from>
    <xdr:to>
      <xdr:col>73</xdr:col>
      <xdr:colOff>44450</xdr:colOff>
      <xdr:row>41</xdr:row>
      <xdr:rowOff>155956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140733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は対前年度比１１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減と大幅な改善がみられ、類似団体との差も縮まった。充当可能基金１３２百万円の増、公営企業債等繰入見込額１０２百万円の減が要因と考えられる。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今後は将来負担比率０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を目標に、事業の必要性や妥当性等、細部に渡り精査を行いながら地方債の発行の抑制に努め、後世への負担を少しでも軽減できるよう努めたい。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145838</xdr:rowOff>
    </xdr:from>
    <xdr:to>
      <xdr:col>81</xdr:col>
      <xdr:colOff>44450</xdr:colOff>
      <xdr:row>14</xdr:row>
      <xdr:rowOff>132574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74688"/>
          <a:ext cx="8382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132574</xdr:rowOff>
    </xdr:from>
    <xdr:to>
      <xdr:col>77</xdr:col>
      <xdr:colOff>44450</xdr:colOff>
      <xdr:row>15</xdr:row>
      <xdr:rowOff>120650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32874"/>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97860</xdr:rowOff>
    </xdr:from>
    <xdr:to>
      <xdr:col>72</xdr:col>
      <xdr:colOff>203200</xdr:colOff>
      <xdr:row>15</xdr:row>
      <xdr:rowOff>120650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669610"/>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97860</xdr:rowOff>
    </xdr:from>
    <xdr:to>
      <xdr:col>68</xdr:col>
      <xdr:colOff>152400</xdr:colOff>
      <xdr:row>16</xdr:row>
      <xdr:rowOff>53763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69610"/>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95038</xdr:rowOff>
    </xdr:from>
    <xdr:to>
      <xdr:col>81</xdr:col>
      <xdr:colOff>95250</xdr:colOff>
      <xdr:row>14</xdr:row>
      <xdr:rowOff>25188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67115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81774</xdr:rowOff>
    </xdr:from>
    <xdr:to>
      <xdr:col>77</xdr:col>
      <xdr:colOff>95250</xdr:colOff>
      <xdr:row>15</xdr:row>
      <xdr:rowOff>11924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168151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6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47060</xdr:rowOff>
    </xdr:from>
    <xdr:to>
      <xdr:col>68</xdr:col>
      <xdr:colOff>203200</xdr:colOff>
      <xdr:row>15</xdr:row>
      <xdr:rowOff>148660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133437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0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89340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
2,415
150.77
2,722,851
2,581,036
118,734
1,789,342
2,800,639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人件費２６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３ポイント上回っており、前年度比較においても１ポイント上昇しているが、人件費に係る経常経費充当一般財源等は昨年度と比べて減となっている。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１ポイントの上昇は職員数が類似団体平均と比較して多いことが最大の原因と考えられるので、定員管理計画に基づき職員数を削減し、人件費の圧縮に努めたい。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03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物件費１８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５ポイント上回っており、前年度比でも０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上昇している。経常経費充当一般財源等が前年度より増となったことが原因と思われる。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今後は事務事業の更なる見直しや施設の統廃合による需用費等の圧縮を図り、経費の節減・削減に努めたい。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18</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82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3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1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４ポイント下回った。対前年度から数値に変わりはないが、扶助費に係る経常経費充当一般財源等は昨年と比較して減となっている。今後も引き続き事業等の見直しを図り、経費削減に努めていきたい。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54</xdr:row>
      <xdr:rowOff>152400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1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44450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1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44450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その他１２</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３％は類似団体平均を１</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１ポイント上回り対前年度比においても０．８ポイント上昇した。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類似団体平均を上回っているのは国保や介護保険会計への繰出金の増が主な原因と考えられる。今後、企業会計においては独立採算制の原則に立ち返った料金の見直しと経費削減で健全化を図り、税収を主な財源とする普通会計の負担額を減らしていくよう努めたい。</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88900</xdr:rowOff>
    </xdr:from>
    <xdr:to>
      <xdr:col>82</xdr:col>
      <xdr:colOff>107950</xdr:colOff>
      <xdr:row>55</xdr:row>
      <xdr:rowOff>119380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18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55</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18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5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68580</xdr:rowOff>
    </xdr:from>
    <xdr:to>
      <xdr:col>82</xdr:col>
      <xdr:colOff>158750</xdr:colOff>
      <xdr:row>55</xdr:row>
      <xdr:rowOff>170180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40657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149877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17797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９ポイント下回っているが、対前年度比では０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上昇している。村の団体への補助金が多額になっているものと思われる。今後は補助金を交付するにあたり、適当な事業をおこなっているのか等について明確な基準を設けて、必要性が低いと思われる補助金等は見直し、経費削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8128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391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公債費１５</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２</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は類似団体平均を２．９ポイント下回り、対前年度比から０</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８</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上昇した。過去の大規模事業にかかる償還が順次修了し、前年度は数値の改善がみられたが、近年は地方債の発行が続いており、増加に転じることが見込まれていた。公債費のピークは令和５年度がピークになると見込まれ、それまで非常に厳しい財政運営となることが予想される。　今後はより一層事業の見直しを図りながら、計画的な地方債の発行と抑制に努めていきたい。</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58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58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96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3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公債費以外７０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６ポイント上回っており、対前年度比においても１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類似団体を上回る補助費の抑制が今後の課題であり、住民サービスの低下を招くことの無いよう配慮しながら、行財政改革を推し進めていきたい。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29845</xdr:rowOff>
    </xdr:from>
    <xdr:to>
      <xdr:col>82</xdr:col>
      <xdr:colOff>107950</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314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29845</xdr:rowOff>
    </xdr:from>
    <xdr:to>
      <xdr:col>78</xdr:col>
      <xdr:colOff>69850</xdr:colOff>
      <xdr:row>77</xdr:row>
      <xdr:rowOff>49848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3149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98425</xdr:rowOff>
    </xdr:from>
    <xdr:to>
      <xdr:col>73</xdr:col>
      <xdr:colOff>180975</xdr:colOff>
      <xdr:row>77</xdr:row>
      <xdr:rowOff>49848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28625"/>
          <a:ext cx="8890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152718</xdr:rowOff>
    </xdr:from>
    <xdr:to>
      <xdr:col>69</xdr:col>
      <xdr:colOff>92075</xdr:colOff>
      <xdr:row>76</xdr:row>
      <xdr:rowOff>98425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11468"/>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150495</xdr:rowOff>
    </xdr:from>
    <xdr:to>
      <xdr:col>78</xdr:col>
      <xdr:colOff>120650</xdr:colOff>
      <xdr:row>77</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65422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170498</xdr:rowOff>
    </xdr:from>
    <xdr:to>
      <xdr:col>74</xdr:col>
      <xdr:colOff>31750</xdr:colOff>
      <xdr:row>77</xdr:row>
      <xdr:rowOff>100648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85425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47625</xdr:rowOff>
    </xdr:from>
    <xdr:to>
      <xdr:col>69</xdr:col>
      <xdr:colOff>142875</xdr:colOff>
      <xdr:row>76</xdr:row>
      <xdr:rowOff>149225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101918</xdr:rowOff>
    </xdr:from>
    <xdr:to>
      <xdr:col>65</xdr:col>
      <xdr:colOff>53975</xdr:colOff>
      <xdr:row>76</xdr:row>
      <xdr:rowOff>32068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42245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2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82834</xdr:rowOff>
    </xdr:from>
    <xdr:to>
      <xdr:col>29</xdr:col>
      <xdr:colOff>127000</xdr:colOff>
      <xdr:row>17</xdr:row>
      <xdr:rowOff>91483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45109"/>
          <a:ext cx="6477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67612</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89235</xdr:rowOff>
    </xdr:from>
    <xdr:to>
      <xdr:col>26</xdr:col>
      <xdr:colOff>50800</xdr:colOff>
      <xdr:row>17</xdr:row>
      <xdr:rowOff>91483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51510"/>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89235</xdr:rowOff>
    </xdr:from>
    <xdr:to>
      <xdr:col>22</xdr:col>
      <xdr:colOff>114300</xdr:colOff>
      <xdr:row>17</xdr:row>
      <xdr:rowOff>136832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51510"/>
          <a:ext cx="698500" cy="4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136832</xdr:rowOff>
    </xdr:from>
    <xdr:to>
      <xdr:col>18</xdr:col>
      <xdr:colOff>177800</xdr:colOff>
      <xdr:row>17</xdr:row>
      <xdr:rowOff>139179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99107"/>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32034</xdr:rowOff>
    </xdr:from>
    <xdr:to>
      <xdr:col>29</xdr:col>
      <xdr:colOff>177800</xdr:colOff>
      <xdr:row>17</xdr:row>
      <xdr:rowOff>133634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9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48561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3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40683</xdr:rowOff>
    </xdr:from>
    <xdr:to>
      <xdr:col>26</xdr:col>
      <xdr:colOff>101600</xdr:colOff>
      <xdr:row>17</xdr:row>
      <xdr:rowOff>142283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0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152460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71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38435</xdr:rowOff>
    </xdr:from>
    <xdr:to>
      <xdr:col>22</xdr:col>
      <xdr:colOff>165100</xdr:colOff>
      <xdr:row>17</xdr:row>
      <xdr:rowOff>140035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150212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86032</xdr:rowOff>
    </xdr:from>
    <xdr:to>
      <xdr:col>19</xdr:col>
      <xdr:colOff>38100</xdr:colOff>
      <xdr:row>18</xdr:row>
      <xdr:rowOff>16182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4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26359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88379</xdr:rowOff>
    </xdr:from>
    <xdr:to>
      <xdr:col>15</xdr:col>
      <xdr:colOff>101600</xdr:colOff>
      <xdr:row>18</xdr:row>
      <xdr:rowOff>18529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5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28706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1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210569</xdr:rowOff>
    </xdr:from>
    <xdr:to>
      <xdr:col>29</xdr:col>
      <xdr:colOff>127000</xdr:colOff>
      <xdr:row>35</xdr:row>
      <xdr:rowOff>212703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20919"/>
          <a:ext cx="6477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197478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7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193972</xdr:rowOff>
    </xdr:from>
    <xdr:to>
      <xdr:col>26</xdr:col>
      <xdr:colOff>50800</xdr:colOff>
      <xdr:row>35</xdr:row>
      <xdr:rowOff>210569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04322"/>
          <a:ext cx="698500" cy="1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160962</xdr:rowOff>
    </xdr:from>
    <xdr:to>
      <xdr:col>22</xdr:col>
      <xdr:colOff>114300</xdr:colOff>
      <xdr:row>35</xdr:row>
      <xdr:rowOff>193972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71312"/>
          <a:ext cx="698500" cy="3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160962</xdr:rowOff>
    </xdr:from>
    <xdr:to>
      <xdr:col>18</xdr:col>
      <xdr:colOff>177800</xdr:colOff>
      <xdr:row>35</xdr:row>
      <xdr:rowOff>178801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71312"/>
          <a:ext cx="698500" cy="17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161903</xdr:rowOff>
    </xdr:from>
    <xdr:to>
      <xdr:col>29</xdr:col>
      <xdr:colOff>177800</xdr:colOff>
      <xdr:row>35</xdr:row>
      <xdr:rowOff>263503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7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6980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1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159769</xdr:rowOff>
    </xdr:from>
    <xdr:to>
      <xdr:col>26</xdr:col>
      <xdr:colOff>101600</xdr:colOff>
      <xdr:row>35</xdr:row>
      <xdr:rowOff>261369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7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271546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38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143172</xdr:rowOff>
    </xdr:from>
    <xdr:to>
      <xdr:col>22</xdr:col>
      <xdr:colOff>165100</xdr:colOff>
      <xdr:row>35</xdr:row>
      <xdr:rowOff>244772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5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254949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2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110162</xdr:rowOff>
    </xdr:from>
    <xdr:to>
      <xdr:col>19</xdr:col>
      <xdr:colOff>38100</xdr:colOff>
      <xdr:row>35</xdr:row>
      <xdr:rowOff>211762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2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221939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128001</xdr:rowOff>
    </xdr:from>
    <xdr:to>
      <xdr:col>15</xdr:col>
      <xdr:colOff>101600</xdr:colOff>
      <xdr:row>35</xdr:row>
      <xdr:rowOff>229601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3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239778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0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
2,415
150.77
2,722,851
2,581,036
118,734
1,789,342
2,800,639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161503</xdr:rowOff>
    </xdr:from>
    <xdr:to>
      <xdr:col>24</xdr:col>
      <xdr:colOff>63500</xdr:colOff>
      <xdr:row>36</xdr:row>
      <xdr:rowOff>169881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3703"/>
          <a:ext cx="8382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167734</xdr:rowOff>
    </xdr:from>
    <xdr:to>
      <xdr:col>19</xdr:col>
      <xdr:colOff>177800</xdr:colOff>
      <xdr:row>36</xdr:row>
      <xdr:rowOff>169881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39934"/>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167734</xdr:rowOff>
    </xdr:from>
    <xdr:to>
      <xdr:col>15</xdr:col>
      <xdr:colOff>50800</xdr:colOff>
      <xdr:row>37</xdr:row>
      <xdr:rowOff>29069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9934"/>
          <a:ext cx="889000" cy="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23929</xdr:rowOff>
    </xdr:from>
    <xdr:to>
      <xdr:col>10</xdr:col>
      <xdr:colOff>114300</xdr:colOff>
      <xdr:row>37</xdr:row>
      <xdr:rowOff>29069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67579"/>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110703</xdr:rowOff>
    </xdr:from>
    <xdr:to>
      <xdr:col>24</xdr:col>
      <xdr:colOff>114300</xdr:colOff>
      <xdr:row>37</xdr:row>
      <xdr:rowOff>40853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133580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119081</xdr:rowOff>
    </xdr:from>
    <xdr:to>
      <xdr:col>20</xdr:col>
      <xdr:colOff>38100</xdr:colOff>
      <xdr:row>37</xdr:row>
      <xdr:rowOff>49231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65758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116934</xdr:rowOff>
    </xdr:from>
    <xdr:to>
      <xdr:col>15</xdr:col>
      <xdr:colOff>101600</xdr:colOff>
      <xdr:row>37</xdr:row>
      <xdr:rowOff>47084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63611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149719</xdr:rowOff>
    </xdr:from>
    <xdr:to>
      <xdr:col>10</xdr:col>
      <xdr:colOff>165100</xdr:colOff>
      <xdr:row>37</xdr:row>
      <xdr:rowOff>79869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70996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144579</xdr:rowOff>
    </xdr:from>
    <xdr:to>
      <xdr:col>6</xdr:col>
      <xdr:colOff>38100</xdr:colOff>
      <xdr:row>37</xdr:row>
      <xdr:rowOff>74729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91256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128005</xdr:rowOff>
    </xdr:from>
    <xdr:to>
      <xdr:col>24</xdr:col>
      <xdr:colOff>63500</xdr:colOff>
      <xdr:row>57</xdr:row>
      <xdr:rowOff>143165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0655"/>
          <a:ext cx="838200" cy="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143165</xdr:rowOff>
    </xdr:from>
    <xdr:to>
      <xdr:col>19</xdr:col>
      <xdr:colOff>177800</xdr:colOff>
      <xdr:row>57</xdr:row>
      <xdr:rowOff>148026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5815"/>
          <a:ext cx="8890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128060</xdr:rowOff>
    </xdr:from>
    <xdr:to>
      <xdr:col>15</xdr:col>
      <xdr:colOff>50800</xdr:colOff>
      <xdr:row>57</xdr:row>
      <xdr:rowOff>148026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00710"/>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128060</xdr:rowOff>
    </xdr:from>
    <xdr:to>
      <xdr:col>10</xdr:col>
      <xdr:colOff>114300</xdr:colOff>
      <xdr:row>57</xdr:row>
      <xdr:rowOff>129531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0710"/>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77205</xdr:rowOff>
    </xdr:from>
    <xdr:to>
      <xdr:col>24</xdr:col>
      <xdr:colOff>114300</xdr:colOff>
      <xdr:row>58</xdr:row>
      <xdr:rowOff>7355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55632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92365</xdr:rowOff>
    </xdr:from>
    <xdr:to>
      <xdr:col>20</xdr:col>
      <xdr:colOff>38100</xdr:colOff>
      <xdr:row>58</xdr:row>
      <xdr:rowOff>22515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5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97226</xdr:rowOff>
    </xdr:from>
    <xdr:to>
      <xdr:col>15</xdr:col>
      <xdr:colOff>101600</xdr:colOff>
      <xdr:row>58</xdr:row>
      <xdr:rowOff>27376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18503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6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77260</xdr:rowOff>
    </xdr:from>
    <xdr:to>
      <xdr:col>10</xdr:col>
      <xdr:colOff>165100</xdr:colOff>
      <xdr:row>58</xdr:row>
      <xdr:rowOff>7410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169987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4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78731</xdr:rowOff>
    </xdr:from>
    <xdr:to>
      <xdr:col>6</xdr:col>
      <xdr:colOff>38100</xdr:colOff>
      <xdr:row>58</xdr:row>
      <xdr:rowOff>8881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25408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35782</xdr:rowOff>
    </xdr:from>
    <xdr:to>
      <xdr:col>24</xdr:col>
      <xdr:colOff>63500</xdr:colOff>
      <xdr:row>78</xdr:row>
      <xdr:rowOff>53285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8882"/>
          <a:ext cx="8382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31586</xdr:rowOff>
    </xdr:from>
    <xdr:to>
      <xdr:col>19</xdr:col>
      <xdr:colOff>177800</xdr:colOff>
      <xdr:row>78</xdr:row>
      <xdr:rowOff>35782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04686"/>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27860</xdr:rowOff>
    </xdr:from>
    <xdr:to>
      <xdr:col>15</xdr:col>
      <xdr:colOff>50800</xdr:colOff>
      <xdr:row>78</xdr:row>
      <xdr:rowOff>31586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0960"/>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27860</xdr:rowOff>
    </xdr:from>
    <xdr:to>
      <xdr:col>10</xdr:col>
      <xdr:colOff>114300</xdr:colOff>
      <xdr:row>78</xdr:row>
      <xdr:rowOff>53184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0960"/>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2485</xdr:rowOff>
    </xdr:from>
    <xdr:to>
      <xdr:col>24</xdr:col>
      <xdr:colOff>114300</xdr:colOff>
      <xdr:row>78</xdr:row>
      <xdr:rowOff>104085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156432</xdr:rowOff>
    </xdr:from>
    <xdr:to>
      <xdr:col>20</xdr:col>
      <xdr:colOff>38100</xdr:colOff>
      <xdr:row>78</xdr:row>
      <xdr:rowOff>86582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77709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152236</xdr:rowOff>
    </xdr:from>
    <xdr:to>
      <xdr:col>15</xdr:col>
      <xdr:colOff>101600</xdr:colOff>
      <xdr:row>78</xdr:row>
      <xdr:rowOff>82386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73513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148510</xdr:rowOff>
    </xdr:from>
    <xdr:to>
      <xdr:col>10</xdr:col>
      <xdr:colOff>165100</xdr:colOff>
      <xdr:row>78</xdr:row>
      <xdr:rowOff>78660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69787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2384</xdr:rowOff>
    </xdr:from>
    <xdr:to>
      <xdr:col>6</xdr:col>
      <xdr:colOff>38100</xdr:colOff>
      <xdr:row>78</xdr:row>
      <xdr:rowOff>103984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95111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62536</xdr:rowOff>
    </xdr:from>
    <xdr:to>
      <xdr:col>24</xdr:col>
      <xdr:colOff>63500</xdr:colOff>
      <xdr:row>98</xdr:row>
      <xdr:rowOff>69278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64636"/>
          <a:ext cx="8382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62536</xdr:rowOff>
    </xdr:from>
    <xdr:to>
      <xdr:col>19</xdr:col>
      <xdr:colOff>177800</xdr:colOff>
      <xdr:row>98</xdr:row>
      <xdr:rowOff>69368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64636"/>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69368</xdr:rowOff>
    </xdr:from>
    <xdr:to>
      <xdr:col>15</xdr:col>
      <xdr:colOff>50800</xdr:colOff>
      <xdr:row>98</xdr:row>
      <xdr:rowOff>70974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71468"/>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70974</xdr:rowOff>
    </xdr:from>
    <xdr:to>
      <xdr:col>10</xdr:col>
      <xdr:colOff>114300</xdr:colOff>
      <xdr:row>98</xdr:row>
      <xdr:rowOff>82891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73074"/>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18478</xdr:rowOff>
    </xdr:from>
    <xdr:to>
      <xdr:col>24</xdr:col>
      <xdr:colOff>114300</xdr:colOff>
      <xdr:row>98</xdr:row>
      <xdr:rowOff>120078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149305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11736</xdr:rowOff>
    </xdr:from>
    <xdr:to>
      <xdr:col>20</xdr:col>
      <xdr:colOff>38100</xdr:colOff>
      <xdr:row>98</xdr:row>
      <xdr:rowOff>113336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129863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18568</xdr:rowOff>
    </xdr:from>
    <xdr:to>
      <xdr:col>15</xdr:col>
      <xdr:colOff>101600</xdr:colOff>
      <xdr:row>98</xdr:row>
      <xdr:rowOff>120168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136695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20174</xdr:rowOff>
    </xdr:from>
    <xdr:to>
      <xdr:col>10</xdr:col>
      <xdr:colOff>165100</xdr:colOff>
      <xdr:row>98</xdr:row>
      <xdr:rowOff>121774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138301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32091</xdr:rowOff>
    </xdr:from>
    <xdr:to>
      <xdr:col>6</xdr:col>
      <xdr:colOff>38100</xdr:colOff>
      <xdr:row>98</xdr:row>
      <xdr:rowOff>133691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150218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33540</xdr:rowOff>
    </xdr:from>
    <xdr:to>
      <xdr:col>55</xdr:col>
      <xdr:colOff>0</xdr:colOff>
      <xdr:row>38</xdr:row>
      <xdr:rowOff>86286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77190"/>
          <a:ext cx="838200" cy="22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33540</xdr:rowOff>
    </xdr:from>
    <xdr:to>
      <xdr:col>50</xdr:col>
      <xdr:colOff>114300</xdr:colOff>
      <xdr:row>38</xdr:row>
      <xdr:rowOff>49995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77190"/>
          <a:ext cx="889000" cy="18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49995</xdr:rowOff>
    </xdr:from>
    <xdr:to>
      <xdr:col>45</xdr:col>
      <xdr:colOff>177800</xdr:colOff>
      <xdr:row>38</xdr:row>
      <xdr:rowOff>82641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65095"/>
          <a:ext cx="889000" cy="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81216</xdr:rowOff>
    </xdr:from>
    <xdr:to>
      <xdr:col>41</xdr:col>
      <xdr:colOff>50800</xdr:colOff>
      <xdr:row>38</xdr:row>
      <xdr:rowOff>82641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96316"/>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35486</xdr:rowOff>
    </xdr:from>
    <xdr:to>
      <xdr:col>55</xdr:col>
      <xdr:colOff>50800</xdr:colOff>
      <xdr:row>38</xdr:row>
      <xdr:rowOff>137086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121863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154190</xdr:rowOff>
    </xdr:from>
    <xdr:to>
      <xdr:col>50</xdr:col>
      <xdr:colOff>165100</xdr:colOff>
      <xdr:row>37</xdr:row>
      <xdr:rowOff>84340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100867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0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170645</xdr:rowOff>
    </xdr:from>
    <xdr:to>
      <xdr:col>46</xdr:col>
      <xdr:colOff>38100</xdr:colOff>
      <xdr:row>38</xdr:row>
      <xdr:rowOff>100795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91922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0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31841</xdr:rowOff>
    </xdr:from>
    <xdr:to>
      <xdr:col>41</xdr:col>
      <xdr:colOff>101600</xdr:colOff>
      <xdr:row>38</xdr:row>
      <xdr:rowOff>133441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124568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30416</xdr:rowOff>
    </xdr:from>
    <xdr:to>
      <xdr:col>36</xdr:col>
      <xdr:colOff>165100</xdr:colOff>
      <xdr:row>38</xdr:row>
      <xdr:rowOff>132016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123143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3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168070</xdr:rowOff>
    </xdr:from>
    <xdr:to>
      <xdr:col>55</xdr:col>
      <xdr:colOff>0</xdr:colOff>
      <xdr:row>59</xdr:row>
      <xdr:rowOff>513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12170"/>
          <a:ext cx="8382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153719</xdr:rowOff>
    </xdr:from>
    <xdr:to>
      <xdr:col>50</xdr:col>
      <xdr:colOff>114300</xdr:colOff>
      <xdr:row>59</xdr:row>
      <xdr:rowOff>513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97819"/>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153719</xdr:rowOff>
    </xdr:from>
    <xdr:to>
      <xdr:col>45</xdr:col>
      <xdr:colOff>177800</xdr:colOff>
      <xdr:row>58</xdr:row>
      <xdr:rowOff>158188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97819"/>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130196</xdr:rowOff>
    </xdr:from>
    <xdr:to>
      <xdr:col>41</xdr:col>
      <xdr:colOff>50800</xdr:colOff>
      <xdr:row>58</xdr:row>
      <xdr:rowOff>158188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74296"/>
          <a:ext cx="889000" cy="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117270</xdr:rowOff>
    </xdr:from>
    <xdr:to>
      <xdr:col>55</xdr:col>
      <xdr:colOff>50800</xdr:colOff>
      <xdr:row>59</xdr:row>
      <xdr:rowOff>47420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121163</xdr:rowOff>
    </xdr:from>
    <xdr:to>
      <xdr:col>50</xdr:col>
      <xdr:colOff>165100</xdr:colOff>
      <xdr:row>59</xdr:row>
      <xdr:rowOff>51313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42440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102919</xdr:rowOff>
    </xdr:from>
    <xdr:to>
      <xdr:col>46</xdr:col>
      <xdr:colOff>38100</xdr:colOff>
      <xdr:row>59</xdr:row>
      <xdr:rowOff>33069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24196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107388</xdr:rowOff>
    </xdr:from>
    <xdr:to>
      <xdr:col>41</xdr:col>
      <xdr:colOff>101600</xdr:colOff>
      <xdr:row>59</xdr:row>
      <xdr:rowOff>37538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28665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79396</xdr:rowOff>
    </xdr:from>
    <xdr:to>
      <xdr:col>36</xdr:col>
      <xdr:colOff>165100</xdr:colOff>
      <xdr:row>59</xdr:row>
      <xdr:rowOff>9546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1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138716</xdr:rowOff>
    </xdr:from>
    <xdr:to>
      <xdr:col>55</xdr:col>
      <xdr:colOff>0</xdr:colOff>
      <xdr:row>78</xdr:row>
      <xdr:rowOff>138728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1816"/>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119771</xdr:rowOff>
    </xdr:from>
    <xdr:to>
      <xdr:col>50</xdr:col>
      <xdr:colOff>114300</xdr:colOff>
      <xdr:row>78</xdr:row>
      <xdr:rowOff>138728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2871"/>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119270</xdr:rowOff>
    </xdr:from>
    <xdr:to>
      <xdr:col>45</xdr:col>
      <xdr:colOff>177800</xdr:colOff>
      <xdr:row>78</xdr:row>
      <xdr:rowOff>119771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2370"/>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87280</xdr:rowOff>
    </xdr:from>
    <xdr:to>
      <xdr:col>41</xdr:col>
      <xdr:colOff>50800</xdr:colOff>
      <xdr:row>78</xdr:row>
      <xdr:rowOff>119270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60380"/>
          <a:ext cx="8890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87916</xdr:rowOff>
    </xdr:from>
    <xdr:to>
      <xdr:col>55</xdr:col>
      <xdr:colOff>50800</xdr:colOff>
      <xdr:row>79</xdr:row>
      <xdr:rowOff>18066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87928</xdr:rowOff>
    </xdr:from>
    <xdr:to>
      <xdr:col>50</xdr:col>
      <xdr:colOff>165100</xdr:colOff>
      <xdr:row>79</xdr:row>
      <xdr:rowOff>18078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9205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68971</xdr:rowOff>
    </xdr:from>
    <xdr:to>
      <xdr:col>46</xdr:col>
      <xdr:colOff>38100</xdr:colOff>
      <xdr:row>78</xdr:row>
      <xdr:rowOff>170571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161698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68470</xdr:rowOff>
    </xdr:from>
    <xdr:to>
      <xdr:col>41</xdr:col>
      <xdr:colOff>101600</xdr:colOff>
      <xdr:row>78</xdr:row>
      <xdr:rowOff>170070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36480</xdr:rowOff>
    </xdr:from>
    <xdr:to>
      <xdr:col>36</xdr:col>
      <xdr:colOff>165100</xdr:colOff>
      <xdr:row>78</xdr:row>
      <xdr:rowOff>138080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129207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50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74825</xdr:rowOff>
    </xdr:from>
    <xdr:to>
      <xdr:col>55</xdr:col>
      <xdr:colOff>0</xdr:colOff>
      <xdr:row>98</xdr:row>
      <xdr:rowOff>78542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76925"/>
          <a:ext cx="8382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72416</xdr:rowOff>
    </xdr:from>
    <xdr:to>
      <xdr:col>50</xdr:col>
      <xdr:colOff>114300</xdr:colOff>
      <xdr:row>98</xdr:row>
      <xdr:rowOff>78542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74516"/>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72416</xdr:rowOff>
    </xdr:from>
    <xdr:to>
      <xdr:col>45</xdr:col>
      <xdr:colOff>177800</xdr:colOff>
      <xdr:row>98</xdr:row>
      <xdr:rowOff>106390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74516"/>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106390</xdr:rowOff>
    </xdr:from>
    <xdr:to>
      <xdr:col>41</xdr:col>
      <xdr:colOff>50800</xdr:colOff>
      <xdr:row>98</xdr:row>
      <xdr:rowOff>113534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0849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24025</xdr:rowOff>
    </xdr:from>
    <xdr:to>
      <xdr:col>55</xdr:col>
      <xdr:colOff>50800</xdr:colOff>
      <xdr:row>98</xdr:row>
      <xdr:rowOff>125625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110402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27742</xdr:rowOff>
    </xdr:from>
    <xdr:to>
      <xdr:col>50</xdr:col>
      <xdr:colOff>165100</xdr:colOff>
      <xdr:row>98</xdr:row>
      <xdr:rowOff>129342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120469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2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21616</xdr:rowOff>
    </xdr:from>
    <xdr:to>
      <xdr:col>46</xdr:col>
      <xdr:colOff>38100</xdr:colOff>
      <xdr:row>98</xdr:row>
      <xdr:rowOff>123216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114343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55590</xdr:rowOff>
    </xdr:from>
    <xdr:to>
      <xdr:col>41</xdr:col>
      <xdr:colOff>101600</xdr:colOff>
      <xdr:row>98</xdr:row>
      <xdr:rowOff>157190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148317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62734</xdr:rowOff>
    </xdr:from>
    <xdr:to>
      <xdr:col>36</xdr:col>
      <xdr:colOff>165100</xdr:colOff>
      <xdr:row>98</xdr:row>
      <xdr:rowOff>164334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155461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92297</xdr:rowOff>
    </xdr:from>
    <xdr:to>
      <xdr:col>85</xdr:col>
      <xdr:colOff>127000</xdr:colOff>
      <xdr:row>39</xdr:row>
      <xdr:rowOff>95122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78847"/>
          <a:ext cx="8382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92297</xdr:rowOff>
    </xdr:from>
    <xdr:to>
      <xdr:col>81</xdr:col>
      <xdr:colOff>50800</xdr:colOff>
      <xdr:row>39</xdr:row>
      <xdr:rowOff>92539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78847"/>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81524</xdr:rowOff>
    </xdr:from>
    <xdr:to>
      <xdr:col>76</xdr:col>
      <xdr:colOff>114300</xdr:colOff>
      <xdr:row>39</xdr:row>
      <xdr:rowOff>92539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68074"/>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81524</xdr:rowOff>
    </xdr:from>
    <xdr:to>
      <xdr:col>71</xdr:col>
      <xdr:colOff>177800</xdr:colOff>
      <xdr:row>39</xdr:row>
      <xdr:rowOff>96100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68074"/>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44322</xdr:rowOff>
    </xdr:from>
    <xdr:to>
      <xdr:col>85</xdr:col>
      <xdr:colOff>177800</xdr:colOff>
      <xdr:row>39</xdr:row>
      <xdr:rowOff>145922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41497</xdr:rowOff>
    </xdr:from>
    <xdr:to>
      <xdr:col>81</xdr:col>
      <xdr:colOff>101600</xdr:colOff>
      <xdr:row>39</xdr:row>
      <xdr:rowOff>143097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134224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41739</xdr:rowOff>
    </xdr:from>
    <xdr:to>
      <xdr:col>76</xdr:col>
      <xdr:colOff>165100</xdr:colOff>
      <xdr:row>39</xdr:row>
      <xdr:rowOff>143339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134466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30724</xdr:rowOff>
    </xdr:from>
    <xdr:to>
      <xdr:col>72</xdr:col>
      <xdr:colOff>38100</xdr:colOff>
      <xdr:row>39</xdr:row>
      <xdr:rowOff>132324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123451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8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45300</xdr:rowOff>
    </xdr:from>
    <xdr:to>
      <xdr:col>67</xdr:col>
      <xdr:colOff>101600</xdr:colOff>
      <xdr:row>39</xdr:row>
      <xdr:rowOff>146900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138027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1581</xdr:rowOff>
    </xdr:from>
    <xdr:to>
      <xdr:col>85</xdr:col>
      <xdr:colOff>127000</xdr:colOff>
      <xdr:row>78</xdr:row>
      <xdr:rowOff>20506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74681"/>
          <a:ext cx="8382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3420</xdr:rowOff>
    </xdr:from>
    <xdr:to>
      <xdr:col>81</xdr:col>
      <xdr:colOff>50800</xdr:colOff>
      <xdr:row>78</xdr:row>
      <xdr:rowOff>20506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76520"/>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154879</xdr:rowOff>
    </xdr:from>
    <xdr:to>
      <xdr:col>76</xdr:col>
      <xdr:colOff>114300</xdr:colOff>
      <xdr:row>78</xdr:row>
      <xdr:rowOff>3420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56529"/>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151313</xdr:rowOff>
    </xdr:from>
    <xdr:to>
      <xdr:col>71</xdr:col>
      <xdr:colOff>177800</xdr:colOff>
      <xdr:row>77</xdr:row>
      <xdr:rowOff>154879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5296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122231</xdr:rowOff>
    </xdr:from>
    <xdr:to>
      <xdr:col>85</xdr:col>
      <xdr:colOff>177800</xdr:colOff>
      <xdr:row>78</xdr:row>
      <xdr:rowOff>52381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100658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141156</xdr:rowOff>
    </xdr:from>
    <xdr:to>
      <xdr:col>81</xdr:col>
      <xdr:colOff>101600</xdr:colOff>
      <xdr:row>78</xdr:row>
      <xdr:rowOff>71306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62433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124070</xdr:rowOff>
    </xdr:from>
    <xdr:to>
      <xdr:col>76</xdr:col>
      <xdr:colOff>165100</xdr:colOff>
      <xdr:row>78</xdr:row>
      <xdr:rowOff>54220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45347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1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104079</xdr:rowOff>
    </xdr:from>
    <xdr:to>
      <xdr:col>72</xdr:col>
      <xdr:colOff>38100</xdr:colOff>
      <xdr:row>78</xdr:row>
      <xdr:rowOff>34229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25356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9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100513</xdr:rowOff>
    </xdr:from>
    <xdr:to>
      <xdr:col>67</xdr:col>
      <xdr:colOff>101600</xdr:colOff>
      <xdr:row>78</xdr:row>
      <xdr:rowOff>30663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21790</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9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121129</xdr:rowOff>
    </xdr:from>
    <xdr:to>
      <xdr:col>85</xdr:col>
      <xdr:colOff>127000</xdr:colOff>
      <xdr:row>98</xdr:row>
      <xdr:rowOff>123265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3229"/>
          <a:ext cx="8382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123265</xdr:rowOff>
    </xdr:from>
    <xdr:to>
      <xdr:col>81</xdr:col>
      <xdr:colOff>50800</xdr:colOff>
      <xdr:row>98</xdr:row>
      <xdr:rowOff>131161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5365"/>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128383</xdr:rowOff>
    </xdr:from>
    <xdr:to>
      <xdr:col>76</xdr:col>
      <xdr:colOff>114300</xdr:colOff>
      <xdr:row>98</xdr:row>
      <xdr:rowOff>131161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0483"/>
          <a:ext cx="8890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123538</xdr:rowOff>
    </xdr:from>
    <xdr:to>
      <xdr:col>71</xdr:col>
      <xdr:colOff>177800</xdr:colOff>
      <xdr:row>98</xdr:row>
      <xdr:rowOff>128383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25638"/>
          <a:ext cx="889000" cy="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70329</xdr:rowOff>
    </xdr:from>
    <xdr:to>
      <xdr:col>85</xdr:col>
      <xdr:colOff>177800</xdr:colOff>
      <xdr:row>99</xdr:row>
      <xdr:rowOff>479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72465</xdr:rowOff>
    </xdr:from>
    <xdr:to>
      <xdr:col>81</xdr:col>
      <xdr:colOff>101600</xdr:colOff>
      <xdr:row>99</xdr:row>
      <xdr:rowOff>2615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165192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80361</xdr:rowOff>
    </xdr:from>
    <xdr:to>
      <xdr:col>76</xdr:col>
      <xdr:colOff>165100</xdr:colOff>
      <xdr:row>99</xdr:row>
      <xdr:rowOff>10511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1638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77583</xdr:rowOff>
    </xdr:from>
    <xdr:to>
      <xdr:col>72</xdr:col>
      <xdr:colOff>38100</xdr:colOff>
      <xdr:row>99</xdr:row>
      <xdr:rowOff>7733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170310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72738</xdr:rowOff>
    </xdr:from>
    <xdr:to>
      <xdr:col>67</xdr:col>
      <xdr:colOff>101600</xdr:colOff>
      <xdr:row>99</xdr:row>
      <xdr:rowOff>2888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165465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6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58528</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73628"/>
          <a:ext cx="838200" cy="15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15856</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02406"/>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7728</xdr:rowOff>
    </xdr:from>
    <xdr:to>
      <xdr:col>116</xdr:col>
      <xdr:colOff>114300</xdr:colOff>
      <xdr:row>38</xdr:row>
      <xdr:rowOff>109328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30605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7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136506</xdr:rowOff>
    </xdr:from>
    <xdr:to>
      <xdr:col>98</xdr:col>
      <xdr:colOff>38100</xdr:colOff>
      <xdr:row>39</xdr:row>
      <xdr:rowOff>66656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83183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4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1416</xdr:rowOff>
    </xdr:from>
    <xdr:to>
      <xdr:col>116</xdr:col>
      <xdr:colOff>63500</xdr:colOff>
      <xdr:row>59</xdr:row>
      <xdr:rowOff>1721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1696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1416</xdr:rowOff>
    </xdr:from>
    <xdr:to>
      <xdr:col>111</xdr:col>
      <xdr:colOff>177800</xdr:colOff>
      <xdr:row>59</xdr:row>
      <xdr:rowOff>1568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1696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31439</xdr:rowOff>
    </xdr:from>
    <xdr:to>
      <xdr:col>107</xdr:col>
      <xdr:colOff>50800</xdr:colOff>
      <xdr:row>59</xdr:row>
      <xdr:rowOff>1568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75539"/>
          <a:ext cx="889000" cy="1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156216</xdr:rowOff>
    </xdr:from>
    <xdr:to>
      <xdr:col>102</xdr:col>
      <xdr:colOff>114300</xdr:colOff>
      <xdr:row>58</xdr:row>
      <xdr:rowOff>31439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28866"/>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122371</xdr:rowOff>
    </xdr:from>
    <xdr:to>
      <xdr:col>116</xdr:col>
      <xdr:colOff>114300</xdr:colOff>
      <xdr:row>59</xdr:row>
      <xdr:rowOff>52521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37298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122066</xdr:rowOff>
    </xdr:from>
    <xdr:to>
      <xdr:col>112</xdr:col>
      <xdr:colOff>38100</xdr:colOff>
      <xdr:row>59</xdr:row>
      <xdr:rowOff>52216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43343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122218</xdr:rowOff>
    </xdr:from>
    <xdr:to>
      <xdr:col>107</xdr:col>
      <xdr:colOff>101600</xdr:colOff>
      <xdr:row>59</xdr:row>
      <xdr:rowOff>52368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43495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5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152089</xdr:rowOff>
    </xdr:from>
    <xdr:to>
      <xdr:col>102</xdr:col>
      <xdr:colOff>165100</xdr:colOff>
      <xdr:row>58</xdr:row>
      <xdr:rowOff>82239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98766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9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105416</xdr:rowOff>
    </xdr:from>
    <xdr:to>
      <xdr:col>98</xdr:col>
      <xdr:colOff>38100</xdr:colOff>
      <xdr:row>58</xdr:row>
      <xdr:rowOff>35566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52093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104682</xdr:rowOff>
    </xdr:from>
    <xdr:to>
      <xdr:col>116</xdr:col>
      <xdr:colOff>63500</xdr:colOff>
      <xdr:row>75</xdr:row>
      <xdr:rowOff>135734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63432"/>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123168</xdr:rowOff>
    </xdr:from>
    <xdr:to>
      <xdr:col>111</xdr:col>
      <xdr:colOff>177800</xdr:colOff>
      <xdr:row>75</xdr:row>
      <xdr:rowOff>135734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981918"/>
          <a:ext cx="889000" cy="1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123168</xdr:rowOff>
    </xdr:from>
    <xdr:to>
      <xdr:col>107</xdr:col>
      <xdr:colOff>50800</xdr:colOff>
      <xdr:row>76</xdr:row>
      <xdr:rowOff>21568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81918"/>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14991</xdr:rowOff>
    </xdr:from>
    <xdr:to>
      <xdr:col>102</xdr:col>
      <xdr:colOff>114300</xdr:colOff>
      <xdr:row>76</xdr:row>
      <xdr:rowOff>21568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45191"/>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53882</xdr:rowOff>
    </xdr:from>
    <xdr:to>
      <xdr:col>116</xdr:col>
      <xdr:colOff>114300</xdr:colOff>
      <xdr:row>75</xdr:row>
      <xdr:rowOff>155482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76759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6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84934</xdr:rowOff>
    </xdr:from>
    <xdr:to>
      <xdr:col>112</xdr:col>
      <xdr:colOff>38100</xdr:colOff>
      <xdr:row>76</xdr:row>
      <xdr:rowOff>15084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4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31611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1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72368</xdr:rowOff>
    </xdr:from>
    <xdr:to>
      <xdr:col>107</xdr:col>
      <xdr:colOff>101600</xdr:colOff>
      <xdr:row>76</xdr:row>
      <xdr:rowOff>2518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19045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0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142217</xdr:rowOff>
    </xdr:from>
    <xdr:to>
      <xdr:col>102</xdr:col>
      <xdr:colOff>165100</xdr:colOff>
      <xdr:row>76</xdr:row>
      <xdr:rowOff>72368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00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88894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7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135641</xdr:rowOff>
    </xdr:from>
    <xdr:to>
      <xdr:col>98</xdr:col>
      <xdr:colOff>38100</xdr:colOff>
      <xdr:row>76</xdr:row>
      <xdr:rowOff>65791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82318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6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人口が少なく分母が小さいために、全国平均や県の平均と比べて全体的に高いコストとなる傾向にある。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を類似団体と比較すると、繰出金と扶助費が比較的上位に位置しているが、診療所特別会計や後期高齢特別会計への繰出金が前年度に比べ増えたことで高い水準にある。扶助費は施設給付費や障害者自立支援給付費等が若干増えてはいるが、人口減少による分母の縮小が影響していると思われる。一方で、下位に位置するものの一つが公債費であるが、これまで過去の大規模事業に伴う償還が順次修了していることで順調に減ってき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五戸消防署西分遣所整備事業にかかる発行額が大きく、元利償還金は令和元年度以降増加に転じることが見込まれる。今後は、定員管理計画に基づいた職員数の適正化による人件費の圧縮、各特別会計の経営改善を図り繰出金の抑制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
2,415
150.77
2,722,851
2,581,036
118,734
1,789,342
2,800,639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127565</xdr:rowOff>
    </xdr:from>
    <xdr:to>
      <xdr:col>24</xdr:col>
      <xdr:colOff>63500</xdr:colOff>
      <xdr:row>36</xdr:row>
      <xdr:rowOff>136861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9765"/>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136861</xdr:rowOff>
    </xdr:from>
    <xdr:to>
      <xdr:col>19</xdr:col>
      <xdr:colOff>177800</xdr:colOff>
      <xdr:row>36</xdr:row>
      <xdr:rowOff>146082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09061"/>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146082</xdr:rowOff>
    </xdr:from>
    <xdr:to>
      <xdr:col>15</xdr:col>
      <xdr:colOff>50800</xdr:colOff>
      <xdr:row>37</xdr:row>
      <xdr:rowOff>19171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18282"/>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161017</xdr:rowOff>
    </xdr:from>
    <xdr:to>
      <xdr:col>10</xdr:col>
      <xdr:colOff>114300</xdr:colOff>
      <xdr:row>37</xdr:row>
      <xdr:rowOff>19171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3217"/>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76765</xdr:rowOff>
    </xdr:from>
    <xdr:to>
      <xdr:col>24</xdr:col>
      <xdr:colOff>114300</xdr:colOff>
      <xdr:row>37</xdr:row>
      <xdr:rowOff>6915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99642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86061</xdr:rowOff>
    </xdr:from>
    <xdr:to>
      <xdr:col>20</xdr:col>
      <xdr:colOff>38100</xdr:colOff>
      <xdr:row>37</xdr:row>
      <xdr:rowOff>16211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32738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95282</xdr:rowOff>
    </xdr:from>
    <xdr:to>
      <xdr:col>15</xdr:col>
      <xdr:colOff>101600</xdr:colOff>
      <xdr:row>37</xdr:row>
      <xdr:rowOff>25432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41959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139821</xdr:rowOff>
    </xdr:from>
    <xdr:to>
      <xdr:col>10</xdr:col>
      <xdr:colOff>165100</xdr:colOff>
      <xdr:row>37</xdr:row>
      <xdr:rowOff>69971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86498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110217</xdr:rowOff>
    </xdr:from>
    <xdr:to>
      <xdr:col>6</xdr:col>
      <xdr:colOff>38100</xdr:colOff>
      <xdr:row>37</xdr:row>
      <xdr:rowOff>40367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56894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133610</xdr:rowOff>
    </xdr:from>
    <xdr:to>
      <xdr:col>24</xdr:col>
      <xdr:colOff>63500</xdr:colOff>
      <xdr:row>58</xdr:row>
      <xdr:rowOff>137089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77710"/>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133610</xdr:rowOff>
    </xdr:from>
    <xdr:to>
      <xdr:col>19</xdr:col>
      <xdr:colOff>177800</xdr:colOff>
      <xdr:row>58</xdr:row>
      <xdr:rowOff>140731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77710"/>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133055</xdr:rowOff>
    </xdr:from>
    <xdr:to>
      <xdr:col>15</xdr:col>
      <xdr:colOff>50800</xdr:colOff>
      <xdr:row>58</xdr:row>
      <xdr:rowOff>140731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77155"/>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94027</xdr:rowOff>
    </xdr:from>
    <xdr:to>
      <xdr:col>10</xdr:col>
      <xdr:colOff>114300</xdr:colOff>
      <xdr:row>58</xdr:row>
      <xdr:rowOff>133055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8127"/>
          <a:ext cx="889000" cy="3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86289</xdr:rowOff>
    </xdr:from>
    <xdr:to>
      <xdr:col>24</xdr:col>
      <xdr:colOff>114300</xdr:colOff>
      <xdr:row>59</xdr:row>
      <xdr:rowOff>16439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82810</xdr:rowOff>
    </xdr:from>
    <xdr:to>
      <xdr:col>20</xdr:col>
      <xdr:colOff>38100</xdr:colOff>
      <xdr:row>59</xdr:row>
      <xdr:rowOff>12960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4087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1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89931</xdr:rowOff>
    </xdr:from>
    <xdr:to>
      <xdr:col>15</xdr:col>
      <xdr:colOff>101600</xdr:colOff>
      <xdr:row>59</xdr:row>
      <xdr:rowOff>20081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11208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2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82255</xdr:rowOff>
    </xdr:from>
    <xdr:to>
      <xdr:col>10</xdr:col>
      <xdr:colOff>165100</xdr:colOff>
      <xdr:row>59</xdr:row>
      <xdr:rowOff>12405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1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43227</xdr:rowOff>
    </xdr:from>
    <xdr:to>
      <xdr:col>6</xdr:col>
      <xdr:colOff>38100</xdr:colOff>
      <xdr:row>58</xdr:row>
      <xdr:rowOff>144827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161354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6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99698</xdr:rowOff>
    </xdr:from>
    <xdr:to>
      <xdr:col>24</xdr:col>
      <xdr:colOff>63500</xdr:colOff>
      <xdr:row>77</xdr:row>
      <xdr:rowOff>112843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01348"/>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96771</xdr:rowOff>
    </xdr:from>
    <xdr:to>
      <xdr:col>19</xdr:col>
      <xdr:colOff>177800</xdr:colOff>
      <xdr:row>77</xdr:row>
      <xdr:rowOff>112843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98421"/>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93951</xdr:rowOff>
    </xdr:from>
    <xdr:to>
      <xdr:col>15</xdr:col>
      <xdr:colOff>50800</xdr:colOff>
      <xdr:row>77</xdr:row>
      <xdr:rowOff>96771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9560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93951</xdr:rowOff>
    </xdr:from>
    <xdr:to>
      <xdr:col>10</xdr:col>
      <xdr:colOff>114300</xdr:colOff>
      <xdr:row>77</xdr:row>
      <xdr:rowOff>118053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95601"/>
          <a:ext cx="889000" cy="2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48898</xdr:rowOff>
    </xdr:from>
    <xdr:to>
      <xdr:col>24</xdr:col>
      <xdr:colOff>114300</xdr:colOff>
      <xdr:row>77</xdr:row>
      <xdr:rowOff>150498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27325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62043</xdr:rowOff>
    </xdr:from>
    <xdr:to>
      <xdr:col>20</xdr:col>
      <xdr:colOff>38100</xdr:colOff>
      <xdr:row>77</xdr:row>
      <xdr:rowOff>163643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154770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45971</xdr:rowOff>
    </xdr:from>
    <xdr:to>
      <xdr:col>15</xdr:col>
      <xdr:colOff>101600</xdr:colOff>
      <xdr:row>77</xdr:row>
      <xdr:rowOff>147571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138698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43151</xdr:rowOff>
    </xdr:from>
    <xdr:to>
      <xdr:col>10</xdr:col>
      <xdr:colOff>165100</xdr:colOff>
      <xdr:row>77</xdr:row>
      <xdr:rowOff>144751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135878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67253</xdr:rowOff>
    </xdr:from>
    <xdr:to>
      <xdr:col>6</xdr:col>
      <xdr:colOff>38100</xdr:colOff>
      <xdr:row>77</xdr:row>
      <xdr:rowOff>168853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159980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6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121222</xdr:rowOff>
    </xdr:from>
    <xdr:to>
      <xdr:col>24</xdr:col>
      <xdr:colOff>63500</xdr:colOff>
      <xdr:row>98</xdr:row>
      <xdr:rowOff>150820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3322"/>
          <a:ext cx="8382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144157</xdr:rowOff>
    </xdr:from>
    <xdr:to>
      <xdr:col>19</xdr:col>
      <xdr:colOff>177800</xdr:colOff>
      <xdr:row>98</xdr:row>
      <xdr:rowOff>150820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46257"/>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144157</xdr:rowOff>
    </xdr:from>
    <xdr:to>
      <xdr:col>15</xdr:col>
      <xdr:colOff>50800</xdr:colOff>
      <xdr:row>99</xdr:row>
      <xdr:rowOff>42052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6257"/>
          <a:ext cx="889000" cy="6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24039</xdr:rowOff>
    </xdr:from>
    <xdr:to>
      <xdr:col>10</xdr:col>
      <xdr:colOff>114300</xdr:colOff>
      <xdr:row>99</xdr:row>
      <xdr:rowOff>42052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97589"/>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70422</xdr:rowOff>
    </xdr:from>
    <xdr:to>
      <xdr:col>24</xdr:col>
      <xdr:colOff>114300</xdr:colOff>
      <xdr:row>99</xdr:row>
      <xdr:rowOff>572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156799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100020</xdr:rowOff>
    </xdr:from>
    <xdr:to>
      <xdr:col>20</xdr:col>
      <xdr:colOff>38100</xdr:colOff>
      <xdr:row>99</xdr:row>
      <xdr:rowOff>30170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21297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93357</xdr:rowOff>
    </xdr:from>
    <xdr:to>
      <xdr:col>15</xdr:col>
      <xdr:colOff>101600</xdr:colOff>
      <xdr:row>99</xdr:row>
      <xdr:rowOff>23507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14634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162702</xdr:rowOff>
    </xdr:from>
    <xdr:to>
      <xdr:col>10</xdr:col>
      <xdr:colOff>165100</xdr:colOff>
      <xdr:row>99</xdr:row>
      <xdr:rowOff>92852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83979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144689</xdr:rowOff>
    </xdr:from>
    <xdr:to>
      <xdr:col>6</xdr:col>
      <xdr:colOff>38100</xdr:colOff>
      <xdr:row>99</xdr:row>
      <xdr:rowOff>74839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65966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39339</xdr:rowOff>
    </xdr:from>
    <xdr:to>
      <xdr:col>55</xdr:col>
      <xdr:colOff>0</xdr:colOff>
      <xdr:row>58</xdr:row>
      <xdr:rowOff>44996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83439"/>
          <a:ext cx="8382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40103</xdr:rowOff>
    </xdr:from>
    <xdr:to>
      <xdr:col>50</xdr:col>
      <xdr:colOff>114300</xdr:colOff>
      <xdr:row>58</xdr:row>
      <xdr:rowOff>44996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84203"/>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40103</xdr:rowOff>
    </xdr:from>
    <xdr:to>
      <xdr:col>45</xdr:col>
      <xdr:colOff>177800</xdr:colOff>
      <xdr:row>58</xdr:row>
      <xdr:rowOff>42035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84203"/>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42035</xdr:rowOff>
    </xdr:from>
    <xdr:to>
      <xdr:col>41</xdr:col>
      <xdr:colOff>50800</xdr:colOff>
      <xdr:row>58</xdr:row>
      <xdr:rowOff>67931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8613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159989</xdr:rowOff>
    </xdr:from>
    <xdr:to>
      <xdr:col>55</xdr:col>
      <xdr:colOff>50800</xdr:colOff>
      <xdr:row>58</xdr:row>
      <xdr:rowOff>90139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138416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165646</xdr:rowOff>
    </xdr:from>
    <xdr:to>
      <xdr:col>50</xdr:col>
      <xdr:colOff>165100</xdr:colOff>
      <xdr:row>58</xdr:row>
      <xdr:rowOff>95796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86923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3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160753</xdr:rowOff>
    </xdr:from>
    <xdr:to>
      <xdr:col>46</xdr:col>
      <xdr:colOff>38100</xdr:colOff>
      <xdr:row>58</xdr:row>
      <xdr:rowOff>90903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82030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162685</xdr:rowOff>
    </xdr:from>
    <xdr:to>
      <xdr:col>41</xdr:col>
      <xdr:colOff>101600</xdr:colOff>
      <xdr:row>58</xdr:row>
      <xdr:rowOff>92835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83962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17131</xdr:rowOff>
    </xdr:from>
    <xdr:to>
      <xdr:col>36</xdr:col>
      <xdr:colOff>165100</xdr:colOff>
      <xdr:row>58</xdr:row>
      <xdr:rowOff>118731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109858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5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142863</xdr:rowOff>
    </xdr:from>
    <xdr:to>
      <xdr:col>55</xdr:col>
      <xdr:colOff>0</xdr:colOff>
      <xdr:row>78</xdr:row>
      <xdr:rowOff>4476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44513"/>
          <a:ext cx="838200" cy="3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2586</xdr:rowOff>
    </xdr:from>
    <xdr:to>
      <xdr:col>50</xdr:col>
      <xdr:colOff>114300</xdr:colOff>
      <xdr:row>78</xdr:row>
      <xdr:rowOff>4476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75686"/>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130739</xdr:rowOff>
    </xdr:from>
    <xdr:to>
      <xdr:col>45</xdr:col>
      <xdr:colOff>177800</xdr:colOff>
      <xdr:row>78</xdr:row>
      <xdr:rowOff>2586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32389"/>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26859</xdr:rowOff>
    </xdr:from>
    <xdr:to>
      <xdr:col>41</xdr:col>
      <xdr:colOff>50800</xdr:colOff>
      <xdr:row>77</xdr:row>
      <xdr:rowOff>130739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28509"/>
          <a:ext cx="889000" cy="10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92063</xdr:rowOff>
    </xdr:from>
    <xdr:to>
      <xdr:col>55</xdr:col>
      <xdr:colOff>50800</xdr:colOff>
      <xdr:row>78</xdr:row>
      <xdr:rowOff>22213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114940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125126</xdr:rowOff>
    </xdr:from>
    <xdr:to>
      <xdr:col>50</xdr:col>
      <xdr:colOff>165100</xdr:colOff>
      <xdr:row>78</xdr:row>
      <xdr:rowOff>55276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71803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123236</xdr:rowOff>
    </xdr:from>
    <xdr:to>
      <xdr:col>46</xdr:col>
      <xdr:colOff>38100</xdr:colOff>
      <xdr:row>78</xdr:row>
      <xdr:rowOff>53386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69913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79939</xdr:rowOff>
    </xdr:from>
    <xdr:to>
      <xdr:col>41</xdr:col>
      <xdr:colOff>101600</xdr:colOff>
      <xdr:row>78</xdr:row>
      <xdr:rowOff>10089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26616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147509</xdr:rowOff>
    </xdr:from>
    <xdr:to>
      <xdr:col>36</xdr:col>
      <xdr:colOff>165100</xdr:colOff>
      <xdr:row>77</xdr:row>
      <xdr:rowOff>77659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94187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35607</xdr:rowOff>
    </xdr:from>
    <xdr:to>
      <xdr:col>55</xdr:col>
      <xdr:colOff>0</xdr:colOff>
      <xdr:row>98</xdr:row>
      <xdr:rowOff>52755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37707"/>
          <a:ext cx="838200" cy="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48408</xdr:rowOff>
    </xdr:from>
    <xdr:to>
      <xdr:col>50</xdr:col>
      <xdr:colOff>114300</xdr:colOff>
      <xdr:row>98</xdr:row>
      <xdr:rowOff>52755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50508"/>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48408</xdr:rowOff>
    </xdr:from>
    <xdr:to>
      <xdr:col>45</xdr:col>
      <xdr:colOff>177800</xdr:colOff>
      <xdr:row>98</xdr:row>
      <xdr:rowOff>82671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50508"/>
          <a:ext cx="889000" cy="3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82671</xdr:rowOff>
    </xdr:from>
    <xdr:to>
      <xdr:col>41</xdr:col>
      <xdr:colOff>50800</xdr:colOff>
      <xdr:row>98</xdr:row>
      <xdr:rowOff>90443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8477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156257</xdr:rowOff>
    </xdr:from>
    <xdr:to>
      <xdr:col>55</xdr:col>
      <xdr:colOff>50800</xdr:colOff>
      <xdr:row>98</xdr:row>
      <xdr:rowOff>86407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134684</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6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1955</xdr:rowOff>
    </xdr:from>
    <xdr:to>
      <xdr:col>50</xdr:col>
      <xdr:colOff>165100</xdr:colOff>
      <xdr:row>98</xdr:row>
      <xdr:rowOff>103555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94682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89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169058</xdr:rowOff>
    </xdr:from>
    <xdr:to>
      <xdr:col>46</xdr:col>
      <xdr:colOff>38100</xdr:colOff>
      <xdr:row>98</xdr:row>
      <xdr:rowOff>99208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90335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8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31871</xdr:rowOff>
    </xdr:from>
    <xdr:to>
      <xdr:col>41</xdr:col>
      <xdr:colOff>101600</xdr:colOff>
      <xdr:row>98</xdr:row>
      <xdr:rowOff>133471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124598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2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39643</xdr:rowOff>
    </xdr:from>
    <xdr:to>
      <xdr:col>36</xdr:col>
      <xdr:colOff>165100</xdr:colOff>
      <xdr:row>98</xdr:row>
      <xdr:rowOff>141243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4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132370</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93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59098</xdr:rowOff>
    </xdr:from>
    <xdr:to>
      <xdr:col>85</xdr:col>
      <xdr:colOff>127000</xdr:colOff>
      <xdr:row>38</xdr:row>
      <xdr:rowOff>145731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02748"/>
          <a:ext cx="838200" cy="2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59098</xdr:rowOff>
    </xdr:from>
    <xdr:to>
      <xdr:col>81</xdr:col>
      <xdr:colOff>50800</xdr:colOff>
      <xdr:row>38</xdr:row>
      <xdr:rowOff>70666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02748"/>
          <a:ext cx="889000" cy="18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70666</xdr:rowOff>
    </xdr:from>
    <xdr:to>
      <xdr:col>76</xdr:col>
      <xdr:colOff>114300</xdr:colOff>
      <xdr:row>38</xdr:row>
      <xdr:rowOff>101293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85766"/>
          <a:ext cx="889000" cy="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101293</xdr:rowOff>
    </xdr:from>
    <xdr:to>
      <xdr:col>71</xdr:col>
      <xdr:colOff>177800</xdr:colOff>
      <xdr:row>38</xdr:row>
      <xdr:rowOff>144762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16393"/>
          <a:ext cx="889000" cy="4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94931</xdr:rowOff>
    </xdr:from>
    <xdr:to>
      <xdr:col>85</xdr:col>
      <xdr:colOff>177800</xdr:colOff>
      <xdr:row>39</xdr:row>
      <xdr:rowOff>25081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8298</xdr:rowOff>
    </xdr:from>
    <xdr:to>
      <xdr:col>81</xdr:col>
      <xdr:colOff>101600</xdr:colOff>
      <xdr:row>37</xdr:row>
      <xdr:rowOff>109898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126425</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612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19866</xdr:rowOff>
    </xdr:from>
    <xdr:to>
      <xdr:col>76</xdr:col>
      <xdr:colOff>165100</xdr:colOff>
      <xdr:row>38</xdr:row>
      <xdr:rowOff>121466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137994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50493</xdr:rowOff>
    </xdr:from>
    <xdr:to>
      <xdr:col>72</xdr:col>
      <xdr:colOff>38100</xdr:colOff>
      <xdr:row>38</xdr:row>
      <xdr:rowOff>152093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168620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4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93962</xdr:rowOff>
    </xdr:from>
    <xdr:to>
      <xdr:col>67</xdr:col>
      <xdr:colOff>101600</xdr:colOff>
      <xdr:row>39</xdr:row>
      <xdr:rowOff>24112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15239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124324</xdr:rowOff>
    </xdr:from>
    <xdr:to>
      <xdr:col>85</xdr:col>
      <xdr:colOff>127000</xdr:colOff>
      <xdr:row>57</xdr:row>
      <xdr:rowOff>132714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96974"/>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108336</xdr:rowOff>
    </xdr:from>
    <xdr:to>
      <xdr:col>81</xdr:col>
      <xdr:colOff>50800</xdr:colOff>
      <xdr:row>57</xdr:row>
      <xdr:rowOff>132714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80986"/>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108336</xdr:rowOff>
    </xdr:from>
    <xdr:to>
      <xdr:col>76</xdr:col>
      <xdr:colOff>114300</xdr:colOff>
      <xdr:row>57</xdr:row>
      <xdr:rowOff>137243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80986"/>
          <a:ext cx="8890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122200</xdr:rowOff>
    </xdr:from>
    <xdr:to>
      <xdr:col>71</xdr:col>
      <xdr:colOff>177800</xdr:colOff>
      <xdr:row>57</xdr:row>
      <xdr:rowOff>137243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94850"/>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73524</xdr:rowOff>
    </xdr:from>
    <xdr:to>
      <xdr:col>85</xdr:col>
      <xdr:colOff>177800</xdr:colOff>
      <xdr:row>58</xdr:row>
      <xdr:rowOff>3674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4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51951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2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81914</xdr:rowOff>
    </xdr:from>
    <xdr:to>
      <xdr:col>81</xdr:col>
      <xdr:colOff>101600</xdr:colOff>
      <xdr:row>58</xdr:row>
      <xdr:rowOff>12064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4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57536</xdr:rowOff>
    </xdr:from>
    <xdr:to>
      <xdr:col>76</xdr:col>
      <xdr:colOff>165100</xdr:colOff>
      <xdr:row>57</xdr:row>
      <xdr:rowOff>159136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150263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86443</xdr:rowOff>
    </xdr:from>
    <xdr:to>
      <xdr:col>72</xdr:col>
      <xdr:colOff>38100</xdr:colOff>
      <xdr:row>58</xdr:row>
      <xdr:rowOff>16593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71400</xdr:rowOff>
    </xdr:from>
    <xdr:to>
      <xdr:col>67</xdr:col>
      <xdr:colOff>101600</xdr:colOff>
      <xdr:row>58</xdr:row>
      <xdr:rowOff>1550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164127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92297</xdr:rowOff>
    </xdr:from>
    <xdr:to>
      <xdr:col>85</xdr:col>
      <xdr:colOff>127000</xdr:colOff>
      <xdr:row>79</xdr:row>
      <xdr:rowOff>95121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36847"/>
          <a:ext cx="8382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92297</xdr:rowOff>
    </xdr:from>
    <xdr:to>
      <xdr:col>81</xdr:col>
      <xdr:colOff>50800</xdr:colOff>
      <xdr:row>79</xdr:row>
      <xdr:rowOff>92539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36847"/>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81524</xdr:rowOff>
    </xdr:from>
    <xdr:to>
      <xdr:col>76</xdr:col>
      <xdr:colOff>114300</xdr:colOff>
      <xdr:row>79</xdr:row>
      <xdr:rowOff>92539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26074"/>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81524</xdr:rowOff>
    </xdr:from>
    <xdr:to>
      <xdr:col>71</xdr:col>
      <xdr:colOff>177800</xdr:colOff>
      <xdr:row>79</xdr:row>
      <xdr:rowOff>96101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26074"/>
          <a:ext cx="889000" cy="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44321</xdr:rowOff>
    </xdr:from>
    <xdr:to>
      <xdr:col>85</xdr:col>
      <xdr:colOff>177800</xdr:colOff>
      <xdr:row>79</xdr:row>
      <xdr:rowOff>145921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41497</xdr:rowOff>
    </xdr:from>
    <xdr:to>
      <xdr:col>81</xdr:col>
      <xdr:colOff>101600</xdr:colOff>
      <xdr:row>79</xdr:row>
      <xdr:rowOff>143097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134224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7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41739</xdr:rowOff>
    </xdr:from>
    <xdr:to>
      <xdr:col>76</xdr:col>
      <xdr:colOff>165100</xdr:colOff>
      <xdr:row>79</xdr:row>
      <xdr:rowOff>143339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134466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7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30724</xdr:rowOff>
    </xdr:from>
    <xdr:to>
      <xdr:col>72</xdr:col>
      <xdr:colOff>38100</xdr:colOff>
      <xdr:row>79</xdr:row>
      <xdr:rowOff>132324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123451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45301</xdr:rowOff>
    </xdr:from>
    <xdr:to>
      <xdr:col>67</xdr:col>
      <xdr:colOff>101600</xdr:colOff>
      <xdr:row>79</xdr:row>
      <xdr:rowOff>146901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138028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1581</xdr:rowOff>
    </xdr:from>
    <xdr:to>
      <xdr:col>85</xdr:col>
      <xdr:colOff>127000</xdr:colOff>
      <xdr:row>98</xdr:row>
      <xdr:rowOff>20506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03681"/>
          <a:ext cx="8382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3420</xdr:rowOff>
    </xdr:from>
    <xdr:to>
      <xdr:col>81</xdr:col>
      <xdr:colOff>50800</xdr:colOff>
      <xdr:row>98</xdr:row>
      <xdr:rowOff>20506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05520"/>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154879</xdr:rowOff>
    </xdr:from>
    <xdr:to>
      <xdr:col>76</xdr:col>
      <xdr:colOff>114300</xdr:colOff>
      <xdr:row>98</xdr:row>
      <xdr:rowOff>3420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85529"/>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151313</xdr:rowOff>
    </xdr:from>
    <xdr:to>
      <xdr:col>71</xdr:col>
      <xdr:colOff>177800</xdr:colOff>
      <xdr:row>97</xdr:row>
      <xdr:rowOff>154879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8196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122231</xdr:rowOff>
    </xdr:from>
    <xdr:to>
      <xdr:col>85</xdr:col>
      <xdr:colOff>177800</xdr:colOff>
      <xdr:row>98</xdr:row>
      <xdr:rowOff>52381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100658</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141156</xdr:rowOff>
    </xdr:from>
    <xdr:to>
      <xdr:col>81</xdr:col>
      <xdr:colOff>101600</xdr:colOff>
      <xdr:row>98</xdr:row>
      <xdr:rowOff>71306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62433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6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124070</xdr:rowOff>
    </xdr:from>
    <xdr:to>
      <xdr:col>76</xdr:col>
      <xdr:colOff>165100</xdr:colOff>
      <xdr:row>98</xdr:row>
      <xdr:rowOff>54220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45347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104079</xdr:rowOff>
    </xdr:from>
    <xdr:to>
      <xdr:col>72</xdr:col>
      <xdr:colOff>38100</xdr:colOff>
      <xdr:row>98</xdr:row>
      <xdr:rowOff>34229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25356</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2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100513</xdr:rowOff>
    </xdr:from>
    <xdr:to>
      <xdr:col>67</xdr:col>
      <xdr:colOff>101600</xdr:colOff>
      <xdr:row>98</xdr:row>
      <xdr:rowOff>30663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21790</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2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人口が少なく分母が小さいため、全国平均や県平均と比べて全体的に高いコストとなる傾向がある。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上位に位置している項目は、議会費・商工費である。議会費については人口の少なさが一人あたりのコスト上位に位置する要因となっている。商工費は老朽化した観光施設の管理棟屋根及びトイレ改修に係る委託料と工事請負費</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の増が原因となっていると考えられる。一方で下位に位置している項目は、衛生費と消防費が挙げられる。衛生費は人件費が少ないこと、消防費は前年度に五戸消防署西分遣所整備にかかった負担金が３２４百万円減になったことが要因となっている。今後は、公共施設の老朽化に伴う施設改修等により施設を多く有する民生費・土木費・教育費等のコストが上がり、その事業実施に伴う地方債の発行により公債費も増加していくと推察される。人口減少が大きな課題となっている中で、コストを抑えることは非常に難しいことであるが、事務事業の見直しや歳出の抑制に努め、健全な財政運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a:t>
          </a:r>
          <a:r>
            <a:rPr kumimoji="1" lang="en-US" altLang="ja-JP" sz="1300">
              <a:latin typeface="ＭＳ ゴシック" pitchFamily="49" charset="-128"/>
              <a:ea typeface="ＭＳ ゴシック" pitchFamily="49" charset="-128"/>
            </a:rPr>
            <a:t>22.36%</a:t>
          </a:r>
          <a:r>
            <a:rPr kumimoji="1" lang="ja-JP" altLang="en-US" sz="1300">
              <a:latin typeface="ＭＳ ゴシック" pitchFamily="49" charset="-128"/>
              <a:ea typeface="ＭＳ ゴシック" pitchFamily="49" charset="-128"/>
            </a:rPr>
            <a:t>で、対前年度比</a:t>
          </a:r>
          <a:r>
            <a:rPr kumimoji="1" lang="en-US" altLang="ja-JP" sz="1300">
              <a:latin typeface="ＭＳ ゴシック" pitchFamily="49" charset="-128"/>
              <a:ea typeface="ＭＳ ゴシック" pitchFamily="49" charset="-128"/>
            </a:rPr>
            <a:t>1.39%</a:t>
          </a:r>
          <a:r>
            <a:rPr kumimoji="1" lang="ja-JP" altLang="en-US" sz="1300">
              <a:latin typeface="ＭＳ ゴシック" pitchFamily="49" charset="-128"/>
              <a:ea typeface="ＭＳ ゴシック" pitchFamily="49" charset="-128"/>
            </a:rPr>
            <a:t>上昇した。積立額が大幅増となったことが要因である。実質収支額は</a:t>
          </a:r>
          <a:r>
            <a:rPr kumimoji="1" lang="en-US" altLang="ja-JP" sz="1300">
              <a:latin typeface="ＭＳ ゴシック" pitchFamily="49" charset="-128"/>
              <a:ea typeface="ＭＳ ゴシック" pitchFamily="49" charset="-128"/>
            </a:rPr>
            <a:t>6.64%</a:t>
          </a:r>
          <a:r>
            <a:rPr kumimoji="1" lang="ja-JP" altLang="en-US" sz="1300">
              <a:latin typeface="ＭＳ ゴシック" pitchFamily="49" charset="-128"/>
              <a:ea typeface="ＭＳ ゴシック" pitchFamily="49" charset="-128"/>
            </a:rPr>
            <a:t>で対前年度比</a:t>
          </a:r>
          <a:r>
            <a:rPr kumimoji="1" lang="en-US" altLang="ja-JP" sz="1300">
              <a:latin typeface="ＭＳ ゴシック" pitchFamily="49" charset="-128"/>
              <a:ea typeface="ＭＳ ゴシック" pitchFamily="49" charset="-128"/>
            </a:rPr>
            <a:t>4.17%</a:t>
          </a:r>
          <a:r>
            <a:rPr kumimoji="1" lang="ja-JP" altLang="en-US" sz="1300">
              <a:latin typeface="ＭＳ ゴシック" pitchFamily="49" charset="-128"/>
              <a:ea typeface="ＭＳ ゴシック" pitchFamily="49" charset="-128"/>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は類似団体と比較すると多いわけではないが、将来的な公債費の増大、減少傾向にある地方交付税や災害等の不足の事態への対応等に備え、適切な基金残高を維持し、歳入確保と歳出抑制に努め、健全な財政運営をおこなっ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しかし、簡易水道、下水道、農業集落排水における公営企業会計においては、使用料収入で維持管理経費を賄うことができず、一般会計からの繰入金に頼らざるを得ない状況にある。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今後は料金改定を含め収入確保の検討・取組を進めるとともに、維持管理費の削減を図り、独立採算制の原則に近づけたい。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また、国保会計や介護保険会計等については、健康維持・増進事業等、医療費等の抑制に向けた取り組みと徴収対策の強化を図り持続的・安定的な財政運営に努めていきたい。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実質公債比率は早期健全化基準</a:t>
          </a:r>
          <a:r>
            <a:rPr kumimoji="1" lang="en-US" altLang="ja-JP" sz="1200">
              <a:latin typeface="ＭＳ ゴシック" pitchFamily="49" charset="-128"/>
              <a:ea typeface="ＭＳ ゴシック" pitchFamily="49" charset="-128"/>
            </a:rPr>
            <a:t>25.0%</a:t>
          </a:r>
          <a:r>
            <a:rPr kumimoji="1" lang="ja-JP" altLang="en-US" sz="1200">
              <a:latin typeface="ＭＳ ゴシック" pitchFamily="49" charset="-128"/>
              <a:ea typeface="ＭＳ ゴシック" pitchFamily="49" charset="-128"/>
            </a:rPr>
            <a:t>に対して</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であり</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改善されたが、元利償還金が対前年度比</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百万円の増となった。近年、地方債の発行額が高止まりしていることに加え、平成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年度は五戸消防署西分遣所整備事業にかかる発行額が大きく、元利償還金は平成</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年度以降増加に転じることが見込まれていた。低金利に支えられ元利償還金は横ばいで推移すると見込んでいるが、いつまで低金利が続くかは不透明であり、注視していく必要がある。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また、公営企業会計において簡易水道の統合事業が控えており、元利償還に対する繰入金も高止まりが続くと考えられる。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今後は交付税措置の高い地方債を活用しつつも発行額を抑え、実質公債比率の改善に努めていく。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であり、対前年度比</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の改善がみられた。充当可能基金の増が要因と考えられる。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こ数年、道路・橋梁等の改修事業や中山間地域総合整備事業、また平成３０年は五戸消防署西分遣所整備事業に係る地方債発行額が大きかったことに加え、将来的に公共施設の老朽化対策に伴う事業等が加わってくると、地方債残高は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においても、簡易水道の統合事業が控えており、繰入金の高止まりは続くと見込まれる。今後も、より一層地方債発行の抑制と基金への積立拡大に努め、適正な比率の維持と健全な財政運営を図っ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百万円の増であった。前年度と比較して歳計剰余金によい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・脆弱な財政基盤を補い、不測の事態に備えるためにも、一定の水準を維持することが必要であると考えている。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公共施設の老朽化に伴う更新・改修・撤去等の事業に要する経費を考えると、長期的には減少傾向に転じる見込みであり、持続可能な財政運営が行えるよう、歳出削減に努め積立額を拡大していけるよう心掛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・いきいき新郷むらづくり基金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地域ぐるみのむらづくり、地域発展の気運を醸成し、地域の創意工夫に基づいた快適な生活環境の実現と地域及び地域経済の活性化のための事業。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村内における高齢者の福祉の増進に関する事業。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理由として考えられるのは、いきいき新郷むらづくり基金である。地域づくり、地域経済活性化を主な目的とした基金であるが、公共施設の老朽化へ対応するための財源という目的も兼ねており、これに向けて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将来的な負担は莫大な経費がかかることは間違いなく、今後公債費の増が見込まれている中で、地方債の発行は最小限にとどめたい。それにより、このいきいき新郷むらづくり基金への積み立てが重要と考えており、その他の特定目的基金よりも優先的に積み立て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・将来的な公債費の増大、減少傾向にある地方交付税や災害等の不足の事態への対応等に備えるため、当面は現状を維持しつつ、積立額を拡大していけるよう努める。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・ここ数年地方債の発行額が増加傾向にあり、令和５年度に元利償還金のピークを迎えることから、当面は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2722851</v>
      </c>
      <c r="BO4" s="424"/>
      <c r="BP4" s="424"/>
      <c r="BQ4" s="424"/>
      <c r="BR4" s="424"/>
      <c r="BS4" s="424"/>
      <c r="BT4" s="424"/>
      <c r="BU4" s="425"/>
      <c r="BV4" s="423">
        <v>3105907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6.6</v>
      </c>
      <c r="CU4" s="608"/>
      <c r="CV4" s="608"/>
      <c r="CW4" s="608"/>
      <c r="CX4" s="608"/>
      <c r="CY4" s="608"/>
      <c r="CZ4" s="608"/>
      <c r="DA4" s="609"/>
      <c r="DB4" s="607">
        <v>10.8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2581036</v>
      </c>
      <c r="BO5" s="429"/>
      <c r="BP5" s="429"/>
      <c r="BQ5" s="429"/>
      <c r="BR5" s="429"/>
      <c r="BS5" s="429"/>
      <c r="BT5" s="429"/>
      <c r="BU5" s="430"/>
      <c r="BV5" s="428">
        <v>2886901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85.2</v>
      </c>
      <c r="CU5" s="399"/>
      <c r="CV5" s="399"/>
      <c r="CW5" s="399"/>
      <c r="CX5" s="399"/>
      <c r="CY5" s="399"/>
      <c r="CZ5" s="399"/>
      <c r="DA5" s="400"/>
      <c r="DB5" s="398">
        <v>83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141815</v>
      </c>
      <c r="BO6" s="429"/>
      <c r="BP6" s="429"/>
      <c r="BQ6" s="429"/>
      <c r="BR6" s="429"/>
      <c r="BS6" s="429"/>
      <c r="BT6" s="429"/>
      <c r="BU6" s="430"/>
      <c r="BV6" s="428">
        <v>219006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87.5</v>
      </c>
      <c r="CU6" s="582"/>
      <c r="CV6" s="582"/>
      <c r="CW6" s="582"/>
      <c r="CX6" s="582"/>
      <c r="CY6" s="582"/>
      <c r="CZ6" s="582"/>
      <c r="DA6" s="583"/>
      <c r="DB6" s="581">
        <v>86.1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23081</v>
      </c>
      <c r="BO7" s="429"/>
      <c r="BP7" s="429"/>
      <c r="BQ7" s="429"/>
      <c r="BR7" s="429"/>
      <c r="BS7" s="429"/>
      <c r="BT7" s="429"/>
      <c r="BU7" s="430"/>
      <c r="BV7" s="428">
        <v>26910</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1789342</v>
      </c>
      <c r="CU7" s="429"/>
      <c r="CV7" s="429"/>
      <c r="CW7" s="429"/>
      <c r="CX7" s="429"/>
      <c r="CY7" s="429"/>
      <c r="CZ7" s="429"/>
      <c r="DA7" s="430"/>
      <c r="DB7" s="428">
        <v>1777162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94</v>
      </c>
      <c r="AV8" s="486"/>
      <c r="AW8" s="486"/>
      <c r="AX8" s="486"/>
      <c r="AY8" s="408" t="s">
        <v>110</v>
      </c>
      <c r="AZ8" s="409"/>
      <c r="BA8" s="409"/>
      <c r="BB8" s="409"/>
      <c r="BC8" s="409"/>
      <c r="BD8" s="409"/>
      <c r="BE8" s="409"/>
      <c r="BF8" s="409"/>
      <c r="BG8" s="409"/>
      <c r="BH8" s="409"/>
      <c r="BI8" s="409"/>
      <c r="BJ8" s="409"/>
      <c r="BK8" s="409"/>
      <c r="BL8" s="409"/>
      <c r="BM8" s="410"/>
      <c r="BN8" s="428">
        <v>118734</v>
      </c>
      <c r="BO8" s="429"/>
      <c r="BP8" s="429"/>
      <c r="BQ8" s="429"/>
      <c r="BR8" s="429"/>
      <c r="BS8" s="429"/>
      <c r="BT8" s="429"/>
      <c r="BU8" s="430"/>
      <c r="BV8" s="428">
        <v>192096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0.15</v>
      </c>
      <c r="CU8" s="542"/>
      <c r="CV8" s="542"/>
      <c r="CW8" s="542"/>
      <c r="CX8" s="542"/>
      <c r="CY8" s="542"/>
      <c r="CZ8" s="542"/>
      <c r="DA8" s="543"/>
      <c r="DB8" s="541">
        <v>0.14000000000000001</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2509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-73362</v>
      </c>
      <c r="BO9" s="429"/>
      <c r="BP9" s="429"/>
      <c r="BQ9" s="429"/>
      <c r="BR9" s="429"/>
      <c r="BS9" s="429"/>
      <c r="BT9" s="429"/>
      <c r="BU9" s="430"/>
      <c r="BV9" s="428">
        <v>40308</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12.9</v>
      </c>
      <c r="CU9" s="399"/>
      <c r="CV9" s="399"/>
      <c r="CW9" s="399"/>
      <c r="CX9" s="399"/>
      <c r="CY9" s="399"/>
      <c r="CZ9" s="399"/>
      <c r="DA9" s="400"/>
      <c r="DB9" s="398">
        <v>12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2851</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54302</v>
      </c>
      <c r="BO10" s="429"/>
      <c r="BP10" s="429"/>
      <c r="BQ10" s="429"/>
      <c r="BR10" s="429"/>
      <c r="BS10" s="429"/>
      <c r="BT10" s="429"/>
      <c r="BU10" s="430"/>
      <c r="BV10" s="428">
        <v>35594</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2421</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106</v>
      </c>
      <c r="AV12" s="486"/>
      <c r="AW12" s="486"/>
      <c r="AX12" s="486"/>
      <c r="AY12" s="408" t="s">
        <v>137</v>
      </c>
      <c r="AZ12" s="409"/>
      <c r="BA12" s="409"/>
      <c r="BB12" s="409"/>
      <c r="BC12" s="409"/>
      <c r="BD12" s="409"/>
      <c r="BE12" s="409"/>
      <c r="BF12" s="409"/>
      <c r="BG12" s="409"/>
      <c r="BH12" s="409"/>
      <c r="BI12" s="409"/>
      <c r="BJ12" s="409"/>
      <c r="BK12" s="409"/>
      <c r="BL12" s="409"/>
      <c r="BM12" s="410"/>
      <c r="BN12" s="428">
        <v>44992</v>
      </c>
      <c r="BO12" s="429"/>
      <c r="BP12" s="429"/>
      <c r="BQ12" s="429"/>
      <c r="BR12" s="429"/>
      <c r="BS12" s="429"/>
      <c r="BT12" s="429"/>
      <c r="BU12" s="430"/>
      <c r="BV12" s="428">
        <v>41358</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2415</v>
      </c>
      <c r="S13" s="532"/>
      <c r="T13" s="532"/>
      <c r="U13" s="532"/>
      <c r="V13" s="533"/>
      <c r="W13" s="519" t="s">
        <v>142</v>
      </c>
      <c r="X13" s="441"/>
      <c r="Y13" s="441"/>
      <c r="Z13" s="441"/>
      <c r="AA13" s="441"/>
      <c r="AB13" s="442"/>
      <c r="AC13" s="404">
        <v>682</v>
      </c>
      <c r="AD13" s="405"/>
      <c r="AE13" s="405"/>
      <c r="AF13" s="405"/>
      <c r="AG13" s="406"/>
      <c r="AH13" s="404">
        <v>811</v>
      </c>
      <c r="AI13" s="405"/>
      <c r="AJ13" s="405"/>
      <c r="AK13" s="405"/>
      <c r="AL13" s="407"/>
      <c r="AM13" s="497" t="s">
        <v>143</v>
      </c>
      <c r="AN13" s="402"/>
      <c r="AO13" s="402"/>
      <c r="AP13" s="402"/>
      <c r="AQ13" s="402"/>
      <c r="AR13" s="402"/>
      <c r="AS13" s="402"/>
      <c r="AT13" s="403"/>
      <c r="AU13" s="485" t="s">
        <v>127</v>
      </c>
      <c r="AV13" s="486"/>
      <c r="AW13" s="486"/>
      <c r="AX13" s="486"/>
      <c r="AY13" s="408" t="s">
        <v>144</v>
      </c>
      <c r="AZ13" s="409"/>
      <c r="BA13" s="409"/>
      <c r="BB13" s="409"/>
      <c r="BC13" s="409"/>
      <c r="BD13" s="409"/>
      <c r="BE13" s="409"/>
      <c r="BF13" s="409"/>
      <c r="BG13" s="409"/>
      <c r="BH13" s="409"/>
      <c r="BI13" s="409"/>
      <c r="BJ13" s="409"/>
      <c r="BK13" s="409"/>
      <c r="BL13" s="409"/>
      <c r="BM13" s="410"/>
      <c r="BN13" s="428">
        <v>-64052</v>
      </c>
      <c r="BO13" s="429"/>
      <c r="BP13" s="429"/>
      <c r="BQ13" s="429"/>
      <c r="BR13" s="429"/>
      <c r="BS13" s="429"/>
      <c r="BT13" s="429"/>
      <c r="BU13" s="430"/>
      <c r="BV13" s="428">
        <v>34544</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7.6</v>
      </c>
      <c r="CU13" s="399"/>
      <c r="CV13" s="399"/>
      <c r="CW13" s="399"/>
      <c r="CX13" s="399"/>
      <c r="CY13" s="399"/>
      <c r="CZ13" s="399"/>
      <c r="DA13" s="400"/>
      <c r="DB13" s="398">
        <v>8</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2492</v>
      </c>
      <c r="S14" s="532"/>
      <c r="T14" s="532"/>
      <c r="U14" s="532"/>
      <c r="V14" s="533"/>
      <c r="W14" s="534"/>
      <c r="X14" s="444"/>
      <c r="Y14" s="444"/>
      <c r="Z14" s="444"/>
      <c r="AA14" s="444"/>
      <c r="AB14" s="445"/>
      <c r="AC14" s="524">
        <v>48.5</v>
      </c>
      <c r="AD14" s="525"/>
      <c r="AE14" s="525"/>
      <c r="AF14" s="525"/>
      <c r="AG14" s="526"/>
      <c r="AH14" s="524">
        <v>49.8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0.3</v>
      </c>
      <c r="CU14" s="536"/>
      <c r="CV14" s="536"/>
      <c r="CW14" s="536"/>
      <c r="CX14" s="536"/>
      <c r="CY14" s="536"/>
      <c r="CZ14" s="536"/>
      <c r="DA14" s="537"/>
      <c r="DB14" s="535">
        <v>12.1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2486</v>
      </c>
      <c r="S15" s="532"/>
      <c r="T15" s="532"/>
      <c r="U15" s="532"/>
      <c r="V15" s="533"/>
      <c r="W15" s="519" t="s">
        <v>149</v>
      </c>
      <c r="X15" s="441"/>
      <c r="Y15" s="441"/>
      <c r="Z15" s="441"/>
      <c r="AA15" s="441"/>
      <c r="AB15" s="442"/>
      <c r="AC15" s="404">
        <v>243</v>
      </c>
      <c r="AD15" s="405"/>
      <c r="AE15" s="405"/>
      <c r="AF15" s="405"/>
      <c r="AG15" s="406"/>
      <c r="AH15" s="404">
        <v>281</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252699</v>
      </c>
      <c r="BO15" s="424"/>
      <c r="BP15" s="424"/>
      <c r="BQ15" s="424"/>
      <c r="BR15" s="424"/>
      <c r="BS15" s="424"/>
      <c r="BT15" s="424"/>
      <c r="BU15" s="425"/>
      <c r="BV15" s="423">
        <v>252645</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17.3</v>
      </c>
      <c r="AD16" s="525"/>
      <c r="AE16" s="525"/>
      <c r="AF16" s="525"/>
      <c r="AG16" s="526"/>
      <c r="AH16" s="524">
        <v>17.3</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1686386</v>
      </c>
      <c r="BO16" s="429"/>
      <c r="BP16" s="429"/>
      <c r="BQ16" s="429"/>
      <c r="BR16" s="429"/>
      <c r="BS16" s="429"/>
      <c r="BT16" s="429"/>
      <c r="BU16" s="430"/>
      <c r="BV16" s="428">
        <v>1656993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481</v>
      </c>
      <c r="AD17" s="405"/>
      <c r="AE17" s="405"/>
      <c r="AF17" s="405"/>
      <c r="AG17" s="406"/>
      <c r="AH17" s="404">
        <v>535</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308868</v>
      </c>
      <c r="BO17" s="429"/>
      <c r="BP17" s="429"/>
      <c r="BQ17" s="429"/>
      <c r="BR17" s="429"/>
      <c r="BS17" s="429"/>
      <c r="BT17" s="429"/>
      <c r="BU17" s="430"/>
      <c r="BV17" s="428">
        <v>309213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150.77000000000001</v>
      </c>
      <c r="M18" s="493"/>
      <c r="N18" s="493"/>
      <c r="O18" s="493"/>
      <c r="P18" s="493"/>
      <c r="Q18" s="493"/>
      <c r="R18" s="494"/>
      <c r="S18" s="494"/>
      <c r="T18" s="494"/>
      <c r="U18" s="494"/>
      <c r="V18" s="495"/>
      <c r="W18" s="509"/>
      <c r="X18" s="510"/>
      <c r="Y18" s="510"/>
      <c r="Z18" s="510"/>
      <c r="AA18" s="510"/>
      <c r="AB18" s="520"/>
      <c r="AC18" s="392">
        <v>34.200000000000003</v>
      </c>
      <c r="AD18" s="393"/>
      <c r="AE18" s="393"/>
      <c r="AF18" s="393"/>
      <c r="AG18" s="496"/>
      <c r="AH18" s="392">
        <v>32.9</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1526038</v>
      </c>
      <c r="BO18" s="429"/>
      <c r="BP18" s="429"/>
      <c r="BQ18" s="429"/>
      <c r="BR18" s="429"/>
      <c r="BS18" s="429"/>
      <c r="BT18" s="429"/>
      <c r="BU18" s="430"/>
      <c r="BV18" s="428">
        <v>1477132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17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2105411</v>
      </c>
      <c r="BO19" s="429"/>
      <c r="BP19" s="429"/>
      <c r="BQ19" s="429"/>
      <c r="BR19" s="429"/>
      <c r="BS19" s="429"/>
      <c r="BT19" s="429"/>
      <c r="BU19" s="430"/>
      <c r="BV19" s="428">
        <v>2128055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831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2800639</v>
      </c>
      <c r="BO23" s="429"/>
      <c r="BP23" s="429"/>
      <c r="BQ23" s="429"/>
      <c r="BR23" s="429"/>
      <c r="BS23" s="429"/>
      <c r="BT23" s="429"/>
      <c r="BU23" s="430"/>
      <c r="BV23" s="428">
        <v>2879671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7630</v>
      </c>
      <c r="R24" s="405"/>
      <c r="S24" s="405"/>
      <c r="T24" s="405"/>
      <c r="U24" s="405"/>
      <c r="V24" s="406"/>
      <c r="W24" s="470"/>
      <c r="X24" s="461"/>
      <c r="Y24" s="462"/>
      <c r="Z24" s="401" t="s">
        <v>173</v>
      </c>
      <c r="AA24" s="402"/>
      <c r="AB24" s="402"/>
      <c r="AC24" s="402"/>
      <c r="AD24" s="402"/>
      <c r="AE24" s="402"/>
      <c r="AF24" s="402"/>
      <c r="AG24" s="403"/>
      <c r="AH24" s="404">
        <v>56</v>
      </c>
      <c r="AI24" s="405"/>
      <c r="AJ24" s="405"/>
      <c r="AK24" s="405"/>
      <c r="AL24" s="406"/>
      <c r="AM24" s="404">
        <v>162848</v>
      </c>
      <c r="AN24" s="405"/>
      <c r="AO24" s="405"/>
      <c r="AP24" s="405"/>
      <c r="AQ24" s="405"/>
      <c r="AR24" s="406"/>
      <c r="AS24" s="404">
        <v>2908</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2667434</v>
      </c>
      <c r="BO24" s="429"/>
      <c r="BP24" s="429"/>
      <c r="BQ24" s="429"/>
      <c r="BR24" s="429"/>
      <c r="BS24" s="429"/>
      <c r="BT24" s="429"/>
      <c r="BU24" s="430"/>
      <c r="BV24" s="428">
        <v>2684383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6040</v>
      </c>
      <c r="R25" s="405"/>
      <c r="S25" s="405"/>
      <c r="T25" s="405"/>
      <c r="U25" s="405"/>
      <c r="V25" s="406"/>
      <c r="W25" s="470"/>
      <c r="X25" s="461"/>
      <c r="Y25" s="462"/>
      <c r="Z25" s="401" t="s">
        <v>176</v>
      </c>
      <c r="AA25" s="402"/>
      <c r="AB25" s="402"/>
      <c r="AC25" s="402"/>
      <c r="AD25" s="402"/>
      <c r="AE25" s="402"/>
      <c r="AF25" s="402"/>
      <c r="AG25" s="403"/>
      <c r="AH25" s="404" t="s">
        <v>140</v>
      </c>
      <c r="AI25" s="405"/>
      <c r="AJ25" s="405"/>
      <c r="AK25" s="405"/>
      <c r="AL25" s="406"/>
      <c r="AM25" s="404" t="s">
        <v>131</v>
      </c>
      <c r="AN25" s="405"/>
      <c r="AO25" s="405"/>
      <c r="AP25" s="405"/>
      <c r="AQ25" s="405"/>
      <c r="AR25" s="406"/>
      <c r="AS25" s="404" t="s">
        <v>140</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133489</v>
      </c>
      <c r="BO25" s="424"/>
      <c r="BP25" s="424"/>
      <c r="BQ25" s="424"/>
      <c r="BR25" s="424"/>
      <c r="BS25" s="424"/>
      <c r="BT25" s="424"/>
      <c r="BU25" s="425"/>
      <c r="BV25" s="423">
        <v>100445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5560</v>
      </c>
      <c r="R26" s="405"/>
      <c r="S26" s="405"/>
      <c r="T26" s="405"/>
      <c r="U26" s="405"/>
      <c r="V26" s="406"/>
      <c r="W26" s="470"/>
      <c r="X26" s="461"/>
      <c r="Y26" s="462"/>
      <c r="Z26" s="401" t="s">
        <v>179</v>
      </c>
      <c r="AA26" s="483"/>
      <c r="AB26" s="483"/>
      <c r="AC26" s="483"/>
      <c r="AD26" s="483"/>
      <c r="AE26" s="483"/>
      <c r="AF26" s="483"/>
      <c r="AG26" s="484"/>
      <c r="AH26" s="404" t="s">
        <v>140</v>
      </c>
      <c r="AI26" s="405"/>
      <c r="AJ26" s="405"/>
      <c r="AK26" s="405"/>
      <c r="AL26" s="406"/>
      <c r="AM26" s="404" t="s">
        <v>180</v>
      </c>
      <c r="AN26" s="405"/>
      <c r="AO26" s="405"/>
      <c r="AP26" s="405"/>
      <c r="AQ26" s="405"/>
      <c r="AR26" s="406"/>
      <c r="AS26" s="404" t="s">
        <v>131</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140</v>
      </c>
      <c r="BO26" s="429"/>
      <c r="BP26" s="429"/>
      <c r="BQ26" s="429"/>
      <c r="BR26" s="429"/>
      <c r="BS26" s="429"/>
      <c r="BT26" s="429"/>
      <c r="BU26" s="430"/>
      <c r="BV26" s="428" t="s">
        <v>140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2830</v>
      </c>
      <c r="R27" s="405"/>
      <c r="S27" s="405"/>
      <c r="T27" s="405"/>
      <c r="U27" s="405"/>
      <c r="V27" s="406"/>
      <c r="W27" s="470"/>
      <c r="X27" s="461"/>
      <c r="Y27" s="462"/>
      <c r="Z27" s="401" t="s">
        <v>183</v>
      </c>
      <c r="AA27" s="402"/>
      <c r="AB27" s="402"/>
      <c r="AC27" s="402"/>
      <c r="AD27" s="402"/>
      <c r="AE27" s="402"/>
      <c r="AF27" s="402"/>
      <c r="AG27" s="403"/>
      <c r="AH27" s="404" t="s">
        <v>140</v>
      </c>
      <c r="AI27" s="405"/>
      <c r="AJ27" s="405"/>
      <c r="AK27" s="405"/>
      <c r="AL27" s="406"/>
      <c r="AM27" s="404" t="s">
        <v>140</v>
      </c>
      <c r="AN27" s="405"/>
      <c r="AO27" s="405"/>
      <c r="AP27" s="405"/>
      <c r="AQ27" s="405"/>
      <c r="AR27" s="406"/>
      <c r="AS27" s="404" t="s">
        <v>131</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16389</v>
      </c>
      <c r="BO27" s="432"/>
      <c r="BP27" s="432"/>
      <c r="BQ27" s="432"/>
      <c r="BR27" s="432"/>
      <c r="BS27" s="432"/>
      <c r="BT27" s="432"/>
      <c r="BU27" s="433"/>
      <c r="BV27" s="431">
        <v>16387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2400</v>
      </c>
      <c r="R28" s="405"/>
      <c r="S28" s="405"/>
      <c r="T28" s="405"/>
      <c r="U28" s="405"/>
      <c r="V28" s="406"/>
      <c r="W28" s="470"/>
      <c r="X28" s="461"/>
      <c r="Y28" s="462"/>
      <c r="Z28" s="401" t="s">
        <v>186</v>
      </c>
      <c r="AA28" s="402"/>
      <c r="AB28" s="402"/>
      <c r="AC28" s="402"/>
      <c r="AD28" s="402"/>
      <c r="AE28" s="402"/>
      <c r="AF28" s="402"/>
      <c r="AG28" s="403"/>
      <c r="AH28" s="404" t="s">
        <v>140</v>
      </c>
      <c r="AI28" s="405"/>
      <c r="AJ28" s="405"/>
      <c r="AK28" s="405"/>
      <c r="AL28" s="406"/>
      <c r="AM28" s="404" t="s">
        <v>140</v>
      </c>
      <c r="AN28" s="405"/>
      <c r="AO28" s="405"/>
      <c r="AP28" s="405"/>
      <c r="AQ28" s="405"/>
      <c r="AR28" s="406"/>
      <c r="AS28" s="404" t="s">
        <v>131</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400164</v>
      </c>
      <c r="BO28" s="424"/>
      <c r="BP28" s="424"/>
      <c r="BQ28" s="424"/>
      <c r="BR28" s="424"/>
      <c r="BS28" s="424"/>
      <c r="BT28" s="424"/>
      <c r="BU28" s="425"/>
      <c r="BV28" s="423">
        <v>372758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6</v>
      </c>
      <c r="M29" s="405"/>
      <c r="N29" s="405"/>
      <c r="O29" s="405"/>
      <c r="P29" s="406"/>
      <c r="Q29" s="404">
        <v>2250</v>
      </c>
      <c r="R29" s="405"/>
      <c r="S29" s="405"/>
      <c r="T29" s="405"/>
      <c r="U29" s="405"/>
      <c r="V29" s="406"/>
      <c r="W29" s="471"/>
      <c r="X29" s="472"/>
      <c r="Y29" s="473"/>
      <c r="Z29" s="401" t="s">
        <v>189</v>
      </c>
      <c r="AA29" s="402"/>
      <c r="AB29" s="402"/>
      <c r="AC29" s="402"/>
      <c r="AD29" s="402"/>
      <c r="AE29" s="402"/>
      <c r="AF29" s="402"/>
      <c r="AG29" s="403"/>
      <c r="AH29" s="404">
        <v>56</v>
      </c>
      <c r="AI29" s="405"/>
      <c r="AJ29" s="405"/>
      <c r="AK29" s="405"/>
      <c r="AL29" s="406"/>
      <c r="AM29" s="404">
        <v>162848</v>
      </c>
      <c r="AN29" s="405"/>
      <c r="AO29" s="405"/>
      <c r="AP29" s="405"/>
      <c r="AQ29" s="405"/>
      <c r="AR29" s="406"/>
      <c r="AS29" s="404">
        <v>2908</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289094</v>
      </c>
      <c r="BO29" s="429"/>
      <c r="BP29" s="429"/>
      <c r="BQ29" s="429"/>
      <c r="BR29" s="429"/>
      <c r="BS29" s="429"/>
      <c r="BT29" s="429"/>
      <c r="BU29" s="430"/>
      <c r="BV29" s="428">
        <v>259018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92.7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541561</v>
      </c>
      <c r="BO30" s="432"/>
      <c r="BP30" s="432"/>
      <c r="BQ30" s="432"/>
      <c r="BR30" s="432"/>
      <c r="BS30" s="432"/>
      <c r="BT30" s="432"/>
      <c r="BU30" s="433"/>
      <c r="BV30" s="431">
        <v>468008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205</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八戸地域広域市町村圏事務組合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新郷村ふるさと活性化公社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国民健康保険診療所特別会計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特定環境保全公共下水道特別会計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田子高原広域事務組合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農業集落排水事業特別会計</v>
      </c>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三戸郡福祉事務組合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十和田地域広域事務組合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十和田地区環境整備事務組合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青森市町村総合事務組合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青森県後期高齢者医療広域連合（一般会計）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青森県後期高齢者医療広域連合（特別会計）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青森県市町村職員退職手当組合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BEFqocm+Rtljoxs/YuAGIS6HVKK3EYs1+lXKVQsemSzzKd10zO7y8ULHdlsQfq9puBGErz0EGJ5bwtvw7TCQzA==" saltValue="yo7VahTpeZHsc59qHFV8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229</v>
      </c>
      <c r="C5" s="707"/>
      <c r="D5" s="707"/>
      <c r="E5" s="707"/>
      <c r="F5" s="707"/>
      <c r="G5" s="707"/>
      <c r="H5" s="707"/>
      <c r="I5" s="707"/>
      <c r="J5" s="707"/>
      <c r="K5" s="707"/>
      <c r="L5" s="707"/>
      <c r="M5" s="707"/>
      <c r="N5" s="707"/>
      <c r="O5" s="707"/>
      <c r="P5" s="707"/>
      <c r="Q5" s="708"/>
      <c r="R5" s="695">
        <v>205909</v>
      </c>
      <c r="S5" s="696"/>
      <c r="T5" s="696"/>
      <c r="U5" s="696"/>
      <c r="V5" s="696"/>
      <c r="W5" s="696"/>
      <c r="X5" s="696"/>
      <c r="Y5" s="739"/>
      <c r="Z5" s="757">
        <v>7.6</v>
      </c>
      <c r="AA5" s="757"/>
      <c r="AB5" s="757"/>
      <c r="AC5" s="757"/>
      <c r="AD5" s="758">
        <v>205909</v>
      </c>
      <c r="AE5" s="758"/>
      <c r="AF5" s="758"/>
      <c r="AG5" s="758"/>
      <c r="AH5" s="758"/>
      <c r="AI5" s="758"/>
      <c r="AJ5" s="758"/>
      <c r="AK5" s="758"/>
      <c r="AL5" s="740">
        <v>11.8</v>
      </c>
      <c r="AM5" s="711"/>
      <c r="AN5" s="711"/>
      <c r="AO5" s="741"/>
      <c r="AP5" s="706" t="s">
        <v>230</v>
      </c>
      <c r="AQ5" s="707"/>
      <c r="AR5" s="707"/>
      <c r="AS5" s="707"/>
      <c r="AT5" s="707"/>
      <c r="AU5" s="707"/>
      <c r="AV5" s="707"/>
      <c r="AW5" s="707"/>
      <c r="AX5" s="707"/>
      <c r="AY5" s="707"/>
      <c r="AZ5" s="707"/>
      <c r="BA5" s="707"/>
      <c r="BB5" s="707"/>
      <c r="BC5" s="707"/>
      <c r="BD5" s="707"/>
      <c r="BE5" s="707"/>
      <c r="BF5" s="708"/>
      <c r="BG5" s="640">
        <v>205909</v>
      </c>
      <c r="BH5" s="641"/>
      <c r="BI5" s="641"/>
      <c r="BJ5" s="641"/>
      <c r="BK5" s="641"/>
      <c r="BL5" s="641"/>
      <c r="BM5" s="641"/>
      <c r="BN5" s="642"/>
      <c r="BO5" s="677">
        <v>100</v>
      </c>
      <c r="BP5" s="677"/>
      <c r="BQ5" s="677"/>
      <c r="BR5" s="677"/>
      <c r="BS5" s="678" t="s">
        <v>140</v>
      </c>
      <c r="BT5" s="678"/>
      <c r="BU5" s="678"/>
      <c r="BV5" s="678"/>
      <c r="BW5" s="678"/>
      <c r="BX5" s="678"/>
      <c r="BY5" s="678"/>
      <c r="BZ5" s="678"/>
      <c r="CA5" s="678"/>
      <c r="CB5" s="737"/>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49986</v>
      </c>
      <c r="S6" s="641"/>
      <c r="T6" s="641"/>
      <c r="U6" s="641"/>
      <c r="V6" s="641"/>
      <c r="W6" s="641"/>
      <c r="X6" s="641"/>
      <c r="Y6" s="642"/>
      <c r="Z6" s="677">
        <v>1.8</v>
      </c>
      <c r="AA6" s="677"/>
      <c r="AB6" s="677"/>
      <c r="AC6" s="677"/>
      <c r="AD6" s="678">
        <v>49986</v>
      </c>
      <c r="AE6" s="678"/>
      <c r="AF6" s="678"/>
      <c r="AG6" s="678"/>
      <c r="AH6" s="678"/>
      <c r="AI6" s="678"/>
      <c r="AJ6" s="678"/>
      <c r="AK6" s="678"/>
      <c r="AL6" s="643">
        <v>2.9</v>
      </c>
      <c r="AM6" s="644"/>
      <c r="AN6" s="644"/>
      <c r="AO6" s="679"/>
      <c r="AP6" s="637" t="s">
        <v>235</v>
      </c>
      <c r="AQ6" s="638"/>
      <c r="AR6" s="638"/>
      <c r="AS6" s="638"/>
      <c r="AT6" s="638"/>
      <c r="AU6" s="638"/>
      <c r="AV6" s="638"/>
      <c r="AW6" s="638"/>
      <c r="AX6" s="638"/>
      <c r="AY6" s="638"/>
      <c r="AZ6" s="638"/>
      <c r="BA6" s="638"/>
      <c r="BB6" s="638"/>
      <c r="BC6" s="638"/>
      <c r="BD6" s="638"/>
      <c r="BE6" s="638"/>
      <c r="BF6" s="639"/>
      <c r="BG6" s="640">
        <v>205909</v>
      </c>
      <c r="BH6" s="641"/>
      <c r="BI6" s="641"/>
      <c r="BJ6" s="641"/>
      <c r="BK6" s="641"/>
      <c r="BL6" s="641"/>
      <c r="BM6" s="641"/>
      <c r="BN6" s="642"/>
      <c r="BO6" s="677">
        <v>100</v>
      </c>
      <c r="BP6" s="677"/>
      <c r="BQ6" s="677"/>
      <c r="BR6" s="677"/>
      <c r="BS6" s="678" t="s">
        <v>131</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54805</v>
      </c>
      <c r="CS6" s="641"/>
      <c r="CT6" s="641"/>
      <c r="CU6" s="641"/>
      <c r="CV6" s="641"/>
      <c r="CW6" s="641"/>
      <c r="CX6" s="641"/>
      <c r="CY6" s="642"/>
      <c r="CZ6" s="740">
        <v>2.1</v>
      </c>
      <c r="DA6" s="711"/>
      <c r="DB6" s="711"/>
      <c r="DC6" s="743"/>
      <c r="DD6" s="646" t="s">
        <v>131</v>
      </c>
      <c r="DE6" s="641"/>
      <c r="DF6" s="641"/>
      <c r="DG6" s="641"/>
      <c r="DH6" s="641"/>
      <c r="DI6" s="641"/>
      <c r="DJ6" s="641"/>
      <c r="DK6" s="641"/>
      <c r="DL6" s="641"/>
      <c r="DM6" s="641"/>
      <c r="DN6" s="641"/>
      <c r="DO6" s="641"/>
      <c r="DP6" s="642"/>
      <c r="DQ6" s="646">
        <v>54805</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137</v>
      </c>
      <c r="S7" s="641"/>
      <c r="T7" s="641"/>
      <c r="U7" s="641"/>
      <c r="V7" s="641"/>
      <c r="W7" s="641"/>
      <c r="X7" s="641"/>
      <c r="Y7" s="642"/>
      <c r="Z7" s="677">
        <v>0</v>
      </c>
      <c r="AA7" s="677"/>
      <c r="AB7" s="677"/>
      <c r="AC7" s="677"/>
      <c r="AD7" s="678">
        <v>137</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67565</v>
      </c>
      <c r="BH7" s="641"/>
      <c r="BI7" s="641"/>
      <c r="BJ7" s="641"/>
      <c r="BK7" s="641"/>
      <c r="BL7" s="641"/>
      <c r="BM7" s="641"/>
      <c r="BN7" s="642"/>
      <c r="BO7" s="677">
        <v>32.799999999999997</v>
      </c>
      <c r="BP7" s="677"/>
      <c r="BQ7" s="677"/>
      <c r="BR7" s="677"/>
      <c r="BS7" s="678" t="s">
        <v>140</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500793</v>
      </c>
      <c r="CS7" s="641"/>
      <c r="CT7" s="641"/>
      <c r="CU7" s="641"/>
      <c r="CV7" s="641"/>
      <c r="CW7" s="641"/>
      <c r="CX7" s="641"/>
      <c r="CY7" s="642"/>
      <c r="CZ7" s="677">
        <v>19.399999999999999</v>
      </c>
      <c r="DA7" s="677"/>
      <c r="DB7" s="677"/>
      <c r="DC7" s="677"/>
      <c r="DD7" s="646">
        <v>1337</v>
      </c>
      <c r="DE7" s="641"/>
      <c r="DF7" s="641"/>
      <c r="DG7" s="641"/>
      <c r="DH7" s="641"/>
      <c r="DI7" s="641"/>
      <c r="DJ7" s="641"/>
      <c r="DK7" s="641"/>
      <c r="DL7" s="641"/>
      <c r="DM7" s="641"/>
      <c r="DN7" s="641"/>
      <c r="DO7" s="641"/>
      <c r="DP7" s="642"/>
      <c r="DQ7" s="646">
        <v>440083</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325</v>
      </c>
      <c r="S8" s="641"/>
      <c r="T8" s="641"/>
      <c r="U8" s="641"/>
      <c r="V8" s="641"/>
      <c r="W8" s="641"/>
      <c r="X8" s="641"/>
      <c r="Y8" s="642"/>
      <c r="Z8" s="677">
        <v>0</v>
      </c>
      <c r="AA8" s="677"/>
      <c r="AB8" s="677"/>
      <c r="AC8" s="677"/>
      <c r="AD8" s="678">
        <v>325</v>
      </c>
      <c r="AE8" s="678"/>
      <c r="AF8" s="678"/>
      <c r="AG8" s="678"/>
      <c r="AH8" s="678"/>
      <c r="AI8" s="678"/>
      <c r="AJ8" s="678"/>
      <c r="AK8" s="678"/>
      <c r="AL8" s="643">
        <v>0</v>
      </c>
      <c r="AM8" s="644"/>
      <c r="AN8" s="644"/>
      <c r="AO8" s="679"/>
      <c r="AP8" s="637" t="s">
        <v>241</v>
      </c>
      <c r="AQ8" s="638"/>
      <c r="AR8" s="638"/>
      <c r="AS8" s="638"/>
      <c r="AT8" s="638"/>
      <c r="AU8" s="638"/>
      <c r="AV8" s="638"/>
      <c r="AW8" s="638"/>
      <c r="AX8" s="638"/>
      <c r="AY8" s="638"/>
      <c r="AZ8" s="638"/>
      <c r="BA8" s="638"/>
      <c r="BB8" s="638"/>
      <c r="BC8" s="638"/>
      <c r="BD8" s="638"/>
      <c r="BE8" s="638"/>
      <c r="BF8" s="639"/>
      <c r="BG8" s="640">
        <v>3657</v>
      </c>
      <c r="BH8" s="641"/>
      <c r="BI8" s="641"/>
      <c r="BJ8" s="641"/>
      <c r="BK8" s="641"/>
      <c r="BL8" s="641"/>
      <c r="BM8" s="641"/>
      <c r="BN8" s="642"/>
      <c r="BO8" s="677">
        <v>1.8</v>
      </c>
      <c r="BP8" s="677"/>
      <c r="BQ8" s="677"/>
      <c r="BR8" s="677"/>
      <c r="BS8" s="646" t="s">
        <v>131</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507194</v>
      </c>
      <c r="CS8" s="641"/>
      <c r="CT8" s="641"/>
      <c r="CU8" s="641"/>
      <c r="CV8" s="641"/>
      <c r="CW8" s="641"/>
      <c r="CX8" s="641"/>
      <c r="CY8" s="642"/>
      <c r="CZ8" s="677">
        <v>19.7</v>
      </c>
      <c r="DA8" s="677"/>
      <c r="DB8" s="677"/>
      <c r="DC8" s="677"/>
      <c r="DD8" s="646" t="s">
        <v>131</v>
      </c>
      <c r="DE8" s="641"/>
      <c r="DF8" s="641"/>
      <c r="DG8" s="641"/>
      <c r="DH8" s="641"/>
      <c r="DI8" s="641"/>
      <c r="DJ8" s="641"/>
      <c r="DK8" s="641"/>
      <c r="DL8" s="641"/>
      <c r="DM8" s="641"/>
      <c r="DN8" s="641"/>
      <c r="DO8" s="641"/>
      <c r="DP8" s="642"/>
      <c r="DQ8" s="646">
        <v>309927</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181</v>
      </c>
      <c r="S9" s="641"/>
      <c r="T9" s="641"/>
      <c r="U9" s="641"/>
      <c r="V9" s="641"/>
      <c r="W9" s="641"/>
      <c r="X9" s="641"/>
      <c r="Y9" s="642"/>
      <c r="Z9" s="677">
        <v>0</v>
      </c>
      <c r="AA9" s="677"/>
      <c r="AB9" s="677"/>
      <c r="AC9" s="677"/>
      <c r="AD9" s="678">
        <v>181</v>
      </c>
      <c r="AE9" s="678"/>
      <c r="AF9" s="678"/>
      <c r="AG9" s="678"/>
      <c r="AH9" s="678"/>
      <c r="AI9" s="678"/>
      <c r="AJ9" s="678"/>
      <c r="AK9" s="678"/>
      <c r="AL9" s="643">
        <v>0</v>
      </c>
      <c r="AM9" s="644"/>
      <c r="AN9" s="644"/>
      <c r="AO9" s="679"/>
      <c r="AP9" s="637" t="s">
        <v>244</v>
      </c>
      <c r="AQ9" s="638"/>
      <c r="AR9" s="638"/>
      <c r="AS9" s="638"/>
      <c r="AT9" s="638"/>
      <c r="AU9" s="638"/>
      <c r="AV9" s="638"/>
      <c r="AW9" s="638"/>
      <c r="AX9" s="638"/>
      <c r="AY9" s="638"/>
      <c r="AZ9" s="638"/>
      <c r="BA9" s="638"/>
      <c r="BB9" s="638"/>
      <c r="BC9" s="638"/>
      <c r="BD9" s="638"/>
      <c r="BE9" s="638"/>
      <c r="BF9" s="639"/>
      <c r="BG9" s="640">
        <v>55485</v>
      </c>
      <c r="BH9" s="641"/>
      <c r="BI9" s="641"/>
      <c r="BJ9" s="641"/>
      <c r="BK9" s="641"/>
      <c r="BL9" s="641"/>
      <c r="BM9" s="641"/>
      <c r="BN9" s="642"/>
      <c r="BO9" s="677">
        <v>26.9</v>
      </c>
      <c r="BP9" s="677"/>
      <c r="BQ9" s="677"/>
      <c r="BR9" s="677"/>
      <c r="BS9" s="646" t="s">
        <v>131</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110539</v>
      </c>
      <c r="CS9" s="641"/>
      <c r="CT9" s="641"/>
      <c r="CU9" s="641"/>
      <c r="CV9" s="641"/>
      <c r="CW9" s="641"/>
      <c r="CX9" s="641"/>
      <c r="CY9" s="642"/>
      <c r="CZ9" s="677">
        <v>4.3</v>
      </c>
      <c r="DA9" s="677"/>
      <c r="DB9" s="677"/>
      <c r="DC9" s="677"/>
      <c r="DD9" s="646">
        <v>2205</v>
      </c>
      <c r="DE9" s="641"/>
      <c r="DF9" s="641"/>
      <c r="DG9" s="641"/>
      <c r="DH9" s="641"/>
      <c r="DI9" s="641"/>
      <c r="DJ9" s="641"/>
      <c r="DK9" s="641"/>
      <c r="DL9" s="641"/>
      <c r="DM9" s="641"/>
      <c r="DN9" s="641"/>
      <c r="DO9" s="641"/>
      <c r="DP9" s="642"/>
      <c r="DQ9" s="646">
        <v>108796</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131</v>
      </c>
      <c r="S10" s="641"/>
      <c r="T10" s="641"/>
      <c r="U10" s="641"/>
      <c r="V10" s="641"/>
      <c r="W10" s="641"/>
      <c r="X10" s="641"/>
      <c r="Y10" s="642"/>
      <c r="Z10" s="677" t="s">
        <v>140</v>
      </c>
      <c r="AA10" s="677"/>
      <c r="AB10" s="677"/>
      <c r="AC10" s="677"/>
      <c r="AD10" s="678" t="s">
        <v>131</v>
      </c>
      <c r="AE10" s="678"/>
      <c r="AF10" s="678"/>
      <c r="AG10" s="678"/>
      <c r="AH10" s="678"/>
      <c r="AI10" s="678"/>
      <c r="AJ10" s="678"/>
      <c r="AK10" s="678"/>
      <c r="AL10" s="643" t="s">
        <v>131</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5860</v>
      </c>
      <c r="BH10" s="641"/>
      <c r="BI10" s="641"/>
      <c r="BJ10" s="641"/>
      <c r="BK10" s="641"/>
      <c r="BL10" s="641"/>
      <c r="BM10" s="641"/>
      <c r="BN10" s="642"/>
      <c r="BO10" s="677">
        <v>2.8</v>
      </c>
      <c r="BP10" s="677"/>
      <c r="BQ10" s="677"/>
      <c r="BR10" s="677"/>
      <c r="BS10" s="646" t="s">
        <v>131</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t="s">
        <v>140</v>
      </c>
      <c r="CS10" s="641"/>
      <c r="CT10" s="641"/>
      <c r="CU10" s="641"/>
      <c r="CV10" s="641"/>
      <c r="CW10" s="641"/>
      <c r="CX10" s="641"/>
      <c r="CY10" s="642"/>
      <c r="CZ10" s="677" t="s">
        <v>131</v>
      </c>
      <c r="DA10" s="677"/>
      <c r="DB10" s="677"/>
      <c r="DC10" s="677"/>
      <c r="DD10" s="646" t="s">
        <v>131</v>
      </c>
      <c r="DE10" s="641"/>
      <c r="DF10" s="641"/>
      <c r="DG10" s="641"/>
      <c r="DH10" s="641"/>
      <c r="DI10" s="641"/>
      <c r="DJ10" s="641"/>
      <c r="DK10" s="641"/>
      <c r="DL10" s="641"/>
      <c r="DM10" s="641"/>
      <c r="DN10" s="641"/>
      <c r="DO10" s="641"/>
      <c r="DP10" s="642"/>
      <c r="DQ10" s="646" t="s">
        <v>131</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41544</v>
      </c>
      <c r="S11" s="641"/>
      <c r="T11" s="641"/>
      <c r="U11" s="641"/>
      <c r="V11" s="641"/>
      <c r="W11" s="641"/>
      <c r="X11" s="641"/>
      <c r="Y11" s="642"/>
      <c r="Z11" s="643">
        <v>1.5</v>
      </c>
      <c r="AA11" s="644"/>
      <c r="AB11" s="644"/>
      <c r="AC11" s="645"/>
      <c r="AD11" s="646">
        <v>41544</v>
      </c>
      <c r="AE11" s="641"/>
      <c r="AF11" s="641"/>
      <c r="AG11" s="641"/>
      <c r="AH11" s="641"/>
      <c r="AI11" s="641"/>
      <c r="AJ11" s="641"/>
      <c r="AK11" s="642"/>
      <c r="AL11" s="643">
        <v>2.4</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2563</v>
      </c>
      <c r="BH11" s="641"/>
      <c r="BI11" s="641"/>
      <c r="BJ11" s="641"/>
      <c r="BK11" s="641"/>
      <c r="BL11" s="641"/>
      <c r="BM11" s="641"/>
      <c r="BN11" s="642"/>
      <c r="BO11" s="677">
        <v>1.2</v>
      </c>
      <c r="BP11" s="677"/>
      <c r="BQ11" s="677"/>
      <c r="BR11" s="677"/>
      <c r="BS11" s="646" t="s">
        <v>251</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336577</v>
      </c>
      <c r="CS11" s="641"/>
      <c r="CT11" s="641"/>
      <c r="CU11" s="641"/>
      <c r="CV11" s="641"/>
      <c r="CW11" s="641"/>
      <c r="CX11" s="641"/>
      <c r="CY11" s="642"/>
      <c r="CZ11" s="677">
        <v>13</v>
      </c>
      <c r="DA11" s="677"/>
      <c r="DB11" s="677"/>
      <c r="DC11" s="677"/>
      <c r="DD11" s="646">
        <v>131447</v>
      </c>
      <c r="DE11" s="641"/>
      <c r="DF11" s="641"/>
      <c r="DG11" s="641"/>
      <c r="DH11" s="641"/>
      <c r="DI11" s="641"/>
      <c r="DJ11" s="641"/>
      <c r="DK11" s="641"/>
      <c r="DL11" s="641"/>
      <c r="DM11" s="641"/>
      <c r="DN11" s="641"/>
      <c r="DO11" s="641"/>
      <c r="DP11" s="642"/>
      <c r="DQ11" s="646">
        <v>184338</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t="s">
        <v>131</v>
      </c>
      <c r="S12" s="641"/>
      <c r="T12" s="641"/>
      <c r="U12" s="641"/>
      <c r="V12" s="641"/>
      <c r="W12" s="641"/>
      <c r="X12" s="641"/>
      <c r="Y12" s="642"/>
      <c r="Z12" s="677" t="s">
        <v>131</v>
      </c>
      <c r="AA12" s="677"/>
      <c r="AB12" s="677"/>
      <c r="AC12" s="677"/>
      <c r="AD12" s="678" t="s">
        <v>131</v>
      </c>
      <c r="AE12" s="678"/>
      <c r="AF12" s="678"/>
      <c r="AG12" s="678"/>
      <c r="AH12" s="678"/>
      <c r="AI12" s="678"/>
      <c r="AJ12" s="678"/>
      <c r="AK12" s="678"/>
      <c r="AL12" s="643" t="s">
        <v>140</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120141</v>
      </c>
      <c r="BH12" s="641"/>
      <c r="BI12" s="641"/>
      <c r="BJ12" s="641"/>
      <c r="BK12" s="641"/>
      <c r="BL12" s="641"/>
      <c r="BM12" s="641"/>
      <c r="BN12" s="642"/>
      <c r="BO12" s="677">
        <v>58.3</v>
      </c>
      <c r="BP12" s="677"/>
      <c r="BQ12" s="677"/>
      <c r="BR12" s="677"/>
      <c r="BS12" s="646" t="s">
        <v>131</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155356</v>
      </c>
      <c r="CS12" s="641"/>
      <c r="CT12" s="641"/>
      <c r="CU12" s="641"/>
      <c r="CV12" s="641"/>
      <c r="CW12" s="641"/>
      <c r="CX12" s="641"/>
      <c r="CY12" s="642"/>
      <c r="CZ12" s="677">
        <v>6</v>
      </c>
      <c r="DA12" s="677"/>
      <c r="DB12" s="677"/>
      <c r="DC12" s="677"/>
      <c r="DD12" s="646">
        <v>25281</v>
      </c>
      <c r="DE12" s="641"/>
      <c r="DF12" s="641"/>
      <c r="DG12" s="641"/>
      <c r="DH12" s="641"/>
      <c r="DI12" s="641"/>
      <c r="DJ12" s="641"/>
      <c r="DK12" s="641"/>
      <c r="DL12" s="641"/>
      <c r="DM12" s="641"/>
      <c r="DN12" s="641"/>
      <c r="DO12" s="641"/>
      <c r="DP12" s="642"/>
      <c r="DQ12" s="646">
        <v>117129</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140</v>
      </c>
      <c r="S13" s="641"/>
      <c r="T13" s="641"/>
      <c r="U13" s="641"/>
      <c r="V13" s="641"/>
      <c r="W13" s="641"/>
      <c r="X13" s="641"/>
      <c r="Y13" s="642"/>
      <c r="Z13" s="677" t="s">
        <v>251</v>
      </c>
      <c r="AA13" s="677"/>
      <c r="AB13" s="677"/>
      <c r="AC13" s="677"/>
      <c r="AD13" s="678" t="s">
        <v>131</v>
      </c>
      <c r="AE13" s="678"/>
      <c r="AF13" s="678"/>
      <c r="AG13" s="678"/>
      <c r="AH13" s="678"/>
      <c r="AI13" s="678"/>
      <c r="AJ13" s="678"/>
      <c r="AK13" s="678"/>
      <c r="AL13" s="643" t="s">
        <v>131</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118450</v>
      </c>
      <c r="BH13" s="641"/>
      <c r="BI13" s="641"/>
      <c r="BJ13" s="641"/>
      <c r="BK13" s="641"/>
      <c r="BL13" s="641"/>
      <c r="BM13" s="641"/>
      <c r="BN13" s="642"/>
      <c r="BO13" s="677">
        <v>57.5</v>
      </c>
      <c r="BP13" s="677"/>
      <c r="BQ13" s="677"/>
      <c r="BR13" s="677"/>
      <c r="BS13" s="646" t="s">
        <v>131</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348016</v>
      </c>
      <c r="CS13" s="641"/>
      <c r="CT13" s="641"/>
      <c r="CU13" s="641"/>
      <c r="CV13" s="641"/>
      <c r="CW13" s="641"/>
      <c r="CX13" s="641"/>
      <c r="CY13" s="642"/>
      <c r="CZ13" s="677">
        <v>13.5</v>
      </c>
      <c r="DA13" s="677"/>
      <c r="DB13" s="677"/>
      <c r="DC13" s="677"/>
      <c r="DD13" s="646">
        <v>141803</v>
      </c>
      <c r="DE13" s="641"/>
      <c r="DF13" s="641"/>
      <c r="DG13" s="641"/>
      <c r="DH13" s="641"/>
      <c r="DI13" s="641"/>
      <c r="DJ13" s="641"/>
      <c r="DK13" s="641"/>
      <c r="DL13" s="641"/>
      <c r="DM13" s="641"/>
      <c r="DN13" s="641"/>
      <c r="DO13" s="641"/>
      <c r="DP13" s="642"/>
      <c r="DQ13" s="646">
        <v>208846</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6625</v>
      </c>
      <c r="S14" s="641"/>
      <c r="T14" s="641"/>
      <c r="U14" s="641"/>
      <c r="V14" s="641"/>
      <c r="W14" s="641"/>
      <c r="X14" s="641"/>
      <c r="Y14" s="642"/>
      <c r="Z14" s="677">
        <v>0.2</v>
      </c>
      <c r="AA14" s="677"/>
      <c r="AB14" s="677"/>
      <c r="AC14" s="677"/>
      <c r="AD14" s="678">
        <v>6625</v>
      </c>
      <c r="AE14" s="678"/>
      <c r="AF14" s="678"/>
      <c r="AG14" s="678"/>
      <c r="AH14" s="678"/>
      <c r="AI14" s="678"/>
      <c r="AJ14" s="678"/>
      <c r="AK14" s="678"/>
      <c r="AL14" s="643">
        <v>0.4</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11967</v>
      </c>
      <c r="BH14" s="641"/>
      <c r="BI14" s="641"/>
      <c r="BJ14" s="641"/>
      <c r="BK14" s="641"/>
      <c r="BL14" s="641"/>
      <c r="BM14" s="641"/>
      <c r="BN14" s="642"/>
      <c r="BO14" s="677">
        <v>5.8</v>
      </c>
      <c r="BP14" s="677"/>
      <c r="BQ14" s="677"/>
      <c r="BR14" s="677"/>
      <c r="BS14" s="646" t="s">
        <v>131</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89174</v>
      </c>
      <c r="CS14" s="641"/>
      <c r="CT14" s="641"/>
      <c r="CU14" s="641"/>
      <c r="CV14" s="641"/>
      <c r="CW14" s="641"/>
      <c r="CX14" s="641"/>
      <c r="CY14" s="642"/>
      <c r="CZ14" s="677">
        <v>3.5</v>
      </c>
      <c r="DA14" s="677"/>
      <c r="DB14" s="677"/>
      <c r="DC14" s="677"/>
      <c r="DD14" s="646" t="s">
        <v>131</v>
      </c>
      <c r="DE14" s="641"/>
      <c r="DF14" s="641"/>
      <c r="DG14" s="641"/>
      <c r="DH14" s="641"/>
      <c r="DI14" s="641"/>
      <c r="DJ14" s="641"/>
      <c r="DK14" s="641"/>
      <c r="DL14" s="641"/>
      <c r="DM14" s="641"/>
      <c r="DN14" s="641"/>
      <c r="DO14" s="641"/>
      <c r="DP14" s="642"/>
      <c r="DQ14" s="646">
        <v>89042</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131</v>
      </c>
      <c r="S15" s="641"/>
      <c r="T15" s="641"/>
      <c r="U15" s="641"/>
      <c r="V15" s="641"/>
      <c r="W15" s="641"/>
      <c r="X15" s="641"/>
      <c r="Y15" s="642"/>
      <c r="Z15" s="677" t="s">
        <v>131</v>
      </c>
      <c r="AA15" s="677"/>
      <c r="AB15" s="677"/>
      <c r="AC15" s="677"/>
      <c r="AD15" s="678" t="s">
        <v>140</v>
      </c>
      <c r="AE15" s="678"/>
      <c r="AF15" s="678"/>
      <c r="AG15" s="678"/>
      <c r="AH15" s="678"/>
      <c r="AI15" s="678"/>
      <c r="AJ15" s="678"/>
      <c r="AK15" s="678"/>
      <c r="AL15" s="643" t="s">
        <v>131</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6236</v>
      </c>
      <c r="BH15" s="641"/>
      <c r="BI15" s="641"/>
      <c r="BJ15" s="641"/>
      <c r="BK15" s="641"/>
      <c r="BL15" s="641"/>
      <c r="BM15" s="641"/>
      <c r="BN15" s="642"/>
      <c r="BO15" s="677">
        <v>3</v>
      </c>
      <c r="BP15" s="677"/>
      <c r="BQ15" s="677"/>
      <c r="BR15" s="677"/>
      <c r="BS15" s="646" t="s">
        <v>251</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197858</v>
      </c>
      <c r="CS15" s="641"/>
      <c r="CT15" s="641"/>
      <c r="CU15" s="641"/>
      <c r="CV15" s="641"/>
      <c r="CW15" s="641"/>
      <c r="CX15" s="641"/>
      <c r="CY15" s="642"/>
      <c r="CZ15" s="677">
        <v>7.7</v>
      </c>
      <c r="DA15" s="677"/>
      <c r="DB15" s="677"/>
      <c r="DC15" s="677"/>
      <c r="DD15" s="646">
        <v>1858</v>
      </c>
      <c r="DE15" s="641"/>
      <c r="DF15" s="641"/>
      <c r="DG15" s="641"/>
      <c r="DH15" s="641"/>
      <c r="DI15" s="641"/>
      <c r="DJ15" s="641"/>
      <c r="DK15" s="641"/>
      <c r="DL15" s="641"/>
      <c r="DM15" s="641"/>
      <c r="DN15" s="641"/>
      <c r="DO15" s="641"/>
      <c r="DP15" s="642"/>
      <c r="DQ15" s="646">
        <v>169906</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1397</v>
      </c>
      <c r="S16" s="641"/>
      <c r="T16" s="641"/>
      <c r="U16" s="641"/>
      <c r="V16" s="641"/>
      <c r="W16" s="641"/>
      <c r="X16" s="641"/>
      <c r="Y16" s="642"/>
      <c r="Z16" s="677">
        <v>0.1</v>
      </c>
      <c r="AA16" s="677"/>
      <c r="AB16" s="677"/>
      <c r="AC16" s="677"/>
      <c r="AD16" s="678">
        <v>1397</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131</v>
      </c>
      <c r="BH16" s="641"/>
      <c r="BI16" s="641"/>
      <c r="BJ16" s="641"/>
      <c r="BK16" s="641"/>
      <c r="BL16" s="641"/>
      <c r="BM16" s="641"/>
      <c r="BN16" s="642"/>
      <c r="BO16" s="677" t="s">
        <v>131</v>
      </c>
      <c r="BP16" s="677"/>
      <c r="BQ16" s="677"/>
      <c r="BR16" s="677"/>
      <c r="BS16" s="646" t="s">
        <v>131</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8355</v>
      </c>
      <c r="CS16" s="641"/>
      <c r="CT16" s="641"/>
      <c r="CU16" s="641"/>
      <c r="CV16" s="641"/>
      <c r="CW16" s="641"/>
      <c r="CX16" s="641"/>
      <c r="CY16" s="642"/>
      <c r="CZ16" s="677">
        <v>0.3</v>
      </c>
      <c r="DA16" s="677"/>
      <c r="DB16" s="677"/>
      <c r="DC16" s="677"/>
      <c r="DD16" s="646" t="s">
        <v>131</v>
      </c>
      <c r="DE16" s="641"/>
      <c r="DF16" s="641"/>
      <c r="DG16" s="641"/>
      <c r="DH16" s="641"/>
      <c r="DI16" s="641"/>
      <c r="DJ16" s="641"/>
      <c r="DK16" s="641"/>
      <c r="DL16" s="641"/>
      <c r="DM16" s="641"/>
      <c r="DN16" s="641"/>
      <c r="DO16" s="641"/>
      <c r="DP16" s="642"/>
      <c r="DQ16" s="646">
        <v>8355</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2045</v>
      </c>
      <c r="S17" s="641"/>
      <c r="T17" s="641"/>
      <c r="U17" s="641"/>
      <c r="V17" s="641"/>
      <c r="W17" s="641"/>
      <c r="X17" s="641"/>
      <c r="Y17" s="642"/>
      <c r="Z17" s="677">
        <v>0.1</v>
      </c>
      <c r="AA17" s="677"/>
      <c r="AB17" s="677"/>
      <c r="AC17" s="677"/>
      <c r="AD17" s="678">
        <v>2045</v>
      </c>
      <c r="AE17" s="678"/>
      <c r="AF17" s="678"/>
      <c r="AG17" s="678"/>
      <c r="AH17" s="678"/>
      <c r="AI17" s="678"/>
      <c r="AJ17" s="678"/>
      <c r="AK17" s="678"/>
      <c r="AL17" s="643">
        <v>0.1</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131</v>
      </c>
      <c r="BH17" s="641"/>
      <c r="BI17" s="641"/>
      <c r="BJ17" s="641"/>
      <c r="BK17" s="641"/>
      <c r="BL17" s="641"/>
      <c r="BM17" s="641"/>
      <c r="BN17" s="642"/>
      <c r="BO17" s="677" t="s">
        <v>131</v>
      </c>
      <c r="BP17" s="677"/>
      <c r="BQ17" s="677"/>
      <c r="BR17" s="677"/>
      <c r="BS17" s="646" t="s">
        <v>131</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272369</v>
      </c>
      <c r="CS17" s="641"/>
      <c r="CT17" s="641"/>
      <c r="CU17" s="641"/>
      <c r="CV17" s="641"/>
      <c r="CW17" s="641"/>
      <c r="CX17" s="641"/>
      <c r="CY17" s="642"/>
      <c r="CZ17" s="677">
        <v>10.6</v>
      </c>
      <c r="DA17" s="677"/>
      <c r="DB17" s="677"/>
      <c r="DC17" s="677"/>
      <c r="DD17" s="646" t="s">
        <v>131</v>
      </c>
      <c r="DE17" s="641"/>
      <c r="DF17" s="641"/>
      <c r="DG17" s="641"/>
      <c r="DH17" s="641"/>
      <c r="DI17" s="641"/>
      <c r="DJ17" s="641"/>
      <c r="DK17" s="641"/>
      <c r="DL17" s="641"/>
      <c r="DM17" s="641"/>
      <c r="DN17" s="641"/>
      <c r="DO17" s="641"/>
      <c r="DP17" s="642"/>
      <c r="DQ17" s="646">
        <v>272369</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269</v>
      </c>
      <c r="S18" s="641"/>
      <c r="T18" s="641"/>
      <c r="U18" s="641"/>
      <c r="V18" s="641"/>
      <c r="W18" s="641"/>
      <c r="X18" s="641"/>
      <c r="Y18" s="642"/>
      <c r="Z18" s="677">
        <v>0</v>
      </c>
      <c r="AA18" s="677"/>
      <c r="AB18" s="677"/>
      <c r="AC18" s="677"/>
      <c r="AD18" s="678">
        <v>269</v>
      </c>
      <c r="AE18" s="678"/>
      <c r="AF18" s="678"/>
      <c r="AG18" s="678"/>
      <c r="AH18" s="678"/>
      <c r="AI18" s="678"/>
      <c r="AJ18" s="678"/>
      <c r="AK18" s="678"/>
      <c r="AL18" s="643">
        <v>0</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131</v>
      </c>
      <c r="BH18" s="641"/>
      <c r="BI18" s="641"/>
      <c r="BJ18" s="641"/>
      <c r="BK18" s="641"/>
      <c r="BL18" s="641"/>
      <c r="BM18" s="641"/>
      <c r="BN18" s="642"/>
      <c r="BO18" s="677" t="s">
        <v>131</v>
      </c>
      <c r="BP18" s="677"/>
      <c r="BQ18" s="677"/>
      <c r="BR18" s="677"/>
      <c r="BS18" s="646" t="s">
        <v>131</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131</v>
      </c>
      <c r="CS18" s="641"/>
      <c r="CT18" s="641"/>
      <c r="CU18" s="641"/>
      <c r="CV18" s="641"/>
      <c r="CW18" s="641"/>
      <c r="CX18" s="641"/>
      <c r="CY18" s="642"/>
      <c r="CZ18" s="677" t="s">
        <v>131</v>
      </c>
      <c r="DA18" s="677"/>
      <c r="DB18" s="677"/>
      <c r="DC18" s="677"/>
      <c r="DD18" s="646" t="s">
        <v>131</v>
      </c>
      <c r="DE18" s="641"/>
      <c r="DF18" s="641"/>
      <c r="DG18" s="641"/>
      <c r="DH18" s="641"/>
      <c r="DI18" s="641"/>
      <c r="DJ18" s="641"/>
      <c r="DK18" s="641"/>
      <c r="DL18" s="641"/>
      <c r="DM18" s="641"/>
      <c r="DN18" s="641"/>
      <c r="DO18" s="641"/>
      <c r="DP18" s="642"/>
      <c r="DQ18" s="646" t="s">
        <v>131</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713</v>
      </c>
      <c r="S19" s="641"/>
      <c r="T19" s="641"/>
      <c r="U19" s="641"/>
      <c r="V19" s="641"/>
      <c r="W19" s="641"/>
      <c r="X19" s="641"/>
      <c r="Y19" s="642"/>
      <c r="Z19" s="677">
        <v>0</v>
      </c>
      <c r="AA19" s="677"/>
      <c r="AB19" s="677"/>
      <c r="AC19" s="677"/>
      <c r="AD19" s="678">
        <v>713</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t="s">
        <v>140</v>
      </c>
      <c r="BH19" s="641"/>
      <c r="BI19" s="641"/>
      <c r="BJ19" s="641"/>
      <c r="BK19" s="641"/>
      <c r="BL19" s="641"/>
      <c r="BM19" s="641"/>
      <c r="BN19" s="642"/>
      <c r="BO19" s="677" t="s">
        <v>251</v>
      </c>
      <c r="BP19" s="677"/>
      <c r="BQ19" s="677"/>
      <c r="BR19" s="677"/>
      <c r="BS19" s="646" t="s">
        <v>140</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131</v>
      </c>
      <c r="CS19" s="641"/>
      <c r="CT19" s="641"/>
      <c r="CU19" s="641"/>
      <c r="CV19" s="641"/>
      <c r="CW19" s="641"/>
      <c r="CX19" s="641"/>
      <c r="CY19" s="642"/>
      <c r="CZ19" s="677" t="s">
        <v>251</v>
      </c>
      <c r="DA19" s="677"/>
      <c r="DB19" s="677"/>
      <c r="DC19" s="677"/>
      <c r="DD19" s="646" t="s">
        <v>131</v>
      </c>
      <c r="DE19" s="641"/>
      <c r="DF19" s="641"/>
      <c r="DG19" s="641"/>
      <c r="DH19" s="641"/>
      <c r="DI19" s="641"/>
      <c r="DJ19" s="641"/>
      <c r="DK19" s="641"/>
      <c r="DL19" s="641"/>
      <c r="DM19" s="641"/>
      <c r="DN19" s="641"/>
      <c r="DO19" s="641"/>
      <c r="DP19" s="642"/>
      <c r="DQ19" s="646" t="s">
        <v>251</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64</v>
      </c>
      <c r="S20" s="641"/>
      <c r="T20" s="641"/>
      <c r="U20" s="641"/>
      <c r="V20" s="641"/>
      <c r="W20" s="641"/>
      <c r="X20" s="641"/>
      <c r="Y20" s="642"/>
      <c r="Z20" s="677">
        <v>0</v>
      </c>
      <c r="AA20" s="677"/>
      <c r="AB20" s="677"/>
      <c r="AC20" s="677"/>
      <c r="AD20" s="678">
        <v>64</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t="s">
        <v>251</v>
      </c>
      <c r="BH20" s="641"/>
      <c r="BI20" s="641"/>
      <c r="BJ20" s="641"/>
      <c r="BK20" s="641"/>
      <c r="BL20" s="641"/>
      <c r="BM20" s="641"/>
      <c r="BN20" s="642"/>
      <c r="BO20" s="677" t="s">
        <v>131</v>
      </c>
      <c r="BP20" s="677"/>
      <c r="BQ20" s="677"/>
      <c r="BR20" s="677"/>
      <c r="BS20" s="646" t="s">
        <v>140</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2581036</v>
      </c>
      <c r="CS20" s="641"/>
      <c r="CT20" s="641"/>
      <c r="CU20" s="641"/>
      <c r="CV20" s="641"/>
      <c r="CW20" s="641"/>
      <c r="CX20" s="641"/>
      <c r="CY20" s="642"/>
      <c r="CZ20" s="677">
        <v>100</v>
      </c>
      <c r="DA20" s="677"/>
      <c r="DB20" s="677"/>
      <c r="DC20" s="677"/>
      <c r="DD20" s="646">
        <v>303931</v>
      </c>
      <c r="DE20" s="641"/>
      <c r="DF20" s="641"/>
      <c r="DG20" s="641"/>
      <c r="DH20" s="641"/>
      <c r="DI20" s="641"/>
      <c r="DJ20" s="641"/>
      <c r="DK20" s="641"/>
      <c r="DL20" s="641"/>
      <c r="DM20" s="641"/>
      <c r="DN20" s="641"/>
      <c r="DO20" s="641"/>
      <c r="DP20" s="642"/>
      <c r="DQ20" s="646">
        <v>1963596</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999</v>
      </c>
      <c r="S21" s="641"/>
      <c r="T21" s="641"/>
      <c r="U21" s="641"/>
      <c r="V21" s="641"/>
      <c r="W21" s="641"/>
      <c r="X21" s="641"/>
      <c r="Y21" s="642"/>
      <c r="Z21" s="677">
        <v>0</v>
      </c>
      <c r="AA21" s="677"/>
      <c r="AB21" s="677"/>
      <c r="AC21" s="677"/>
      <c r="AD21" s="678">
        <v>999</v>
      </c>
      <c r="AE21" s="678"/>
      <c r="AF21" s="678"/>
      <c r="AG21" s="678"/>
      <c r="AH21" s="678"/>
      <c r="AI21" s="678"/>
      <c r="AJ21" s="678"/>
      <c r="AK21" s="678"/>
      <c r="AL21" s="643">
        <v>0.1</v>
      </c>
      <c r="AM21" s="644"/>
      <c r="AN21" s="644"/>
      <c r="AO21" s="679"/>
      <c r="AP21" s="734" t="s">
        <v>281</v>
      </c>
      <c r="AQ21" s="742"/>
      <c r="AR21" s="742"/>
      <c r="AS21" s="742"/>
      <c r="AT21" s="742"/>
      <c r="AU21" s="742"/>
      <c r="AV21" s="742"/>
      <c r="AW21" s="742"/>
      <c r="AX21" s="742"/>
      <c r="AY21" s="742"/>
      <c r="AZ21" s="742"/>
      <c r="BA21" s="742"/>
      <c r="BB21" s="742"/>
      <c r="BC21" s="742"/>
      <c r="BD21" s="742"/>
      <c r="BE21" s="742"/>
      <c r="BF21" s="736"/>
      <c r="BG21" s="640" t="s">
        <v>140</v>
      </c>
      <c r="BH21" s="641"/>
      <c r="BI21" s="641"/>
      <c r="BJ21" s="641"/>
      <c r="BK21" s="641"/>
      <c r="BL21" s="641"/>
      <c r="BM21" s="641"/>
      <c r="BN21" s="642"/>
      <c r="BO21" s="677" t="s">
        <v>140</v>
      </c>
      <c r="BP21" s="677"/>
      <c r="BQ21" s="677"/>
      <c r="BR21" s="677"/>
      <c r="BS21" s="646" t="s">
        <v>131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1562858</v>
      </c>
      <c r="S22" s="641"/>
      <c r="T22" s="641"/>
      <c r="U22" s="641"/>
      <c r="V22" s="641"/>
      <c r="W22" s="641"/>
      <c r="X22" s="641"/>
      <c r="Y22" s="642"/>
      <c r="Z22" s="677">
        <v>57.4</v>
      </c>
      <c r="AA22" s="677"/>
      <c r="AB22" s="677"/>
      <c r="AC22" s="677"/>
      <c r="AD22" s="678">
        <v>1432853</v>
      </c>
      <c r="AE22" s="678"/>
      <c r="AF22" s="678"/>
      <c r="AG22" s="678"/>
      <c r="AH22" s="678"/>
      <c r="AI22" s="678"/>
      <c r="AJ22" s="678"/>
      <c r="AK22" s="678"/>
      <c r="AL22" s="643">
        <v>82.2</v>
      </c>
      <c r="AM22" s="644"/>
      <c r="AN22" s="644"/>
      <c r="AO22" s="679"/>
      <c r="AP22" s="734" t="s">
        <v>283</v>
      </c>
      <c r="AQ22" s="742"/>
      <c r="AR22" s="742"/>
      <c r="AS22" s="742"/>
      <c r="AT22" s="742"/>
      <c r="AU22" s="742"/>
      <c r="AV22" s="742"/>
      <c r="AW22" s="742"/>
      <c r="AX22" s="742"/>
      <c r="AY22" s="742"/>
      <c r="AZ22" s="742"/>
      <c r="BA22" s="742"/>
      <c r="BB22" s="742"/>
      <c r="BC22" s="742"/>
      <c r="BD22" s="742"/>
      <c r="BE22" s="742"/>
      <c r="BF22" s="736"/>
      <c r="BG22" s="640" t="s">
        <v>140</v>
      </c>
      <c r="BH22" s="641"/>
      <c r="BI22" s="641"/>
      <c r="BJ22" s="641"/>
      <c r="BK22" s="641"/>
      <c r="BL22" s="641"/>
      <c r="BM22" s="641"/>
      <c r="BN22" s="642"/>
      <c r="BO22" s="677" t="s">
        <v>251</v>
      </c>
      <c r="BP22" s="677"/>
      <c r="BQ22" s="677"/>
      <c r="BR22" s="677"/>
      <c r="BS22" s="646" t="s">
        <v>131</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1432853</v>
      </c>
      <c r="S23" s="641"/>
      <c r="T23" s="641"/>
      <c r="U23" s="641"/>
      <c r="V23" s="641"/>
      <c r="W23" s="641"/>
      <c r="X23" s="641"/>
      <c r="Y23" s="642"/>
      <c r="Z23" s="677">
        <v>52.6</v>
      </c>
      <c r="AA23" s="677"/>
      <c r="AB23" s="677"/>
      <c r="AC23" s="677"/>
      <c r="AD23" s="678">
        <v>1432853</v>
      </c>
      <c r="AE23" s="678"/>
      <c r="AF23" s="678"/>
      <c r="AG23" s="678"/>
      <c r="AH23" s="678"/>
      <c r="AI23" s="678"/>
      <c r="AJ23" s="678"/>
      <c r="AK23" s="678"/>
      <c r="AL23" s="643">
        <v>82.2</v>
      </c>
      <c r="AM23" s="644"/>
      <c r="AN23" s="644"/>
      <c r="AO23" s="679"/>
      <c r="AP23" s="734" t="s">
        <v>286</v>
      </c>
      <c r="AQ23" s="742"/>
      <c r="AR23" s="742"/>
      <c r="AS23" s="742"/>
      <c r="AT23" s="742"/>
      <c r="AU23" s="742"/>
      <c r="AV23" s="742"/>
      <c r="AW23" s="742"/>
      <c r="AX23" s="742"/>
      <c r="AY23" s="742"/>
      <c r="AZ23" s="742"/>
      <c r="BA23" s="742"/>
      <c r="BB23" s="742"/>
      <c r="BC23" s="742"/>
      <c r="BD23" s="742"/>
      <c r="BE23" s="742"/>
      <c r="BF23" s="736"/>
      <c r="BG23" s="640" t="s">
        <v>131</v>
      </c>
      <c r="BH23" s="641"/>
      <c r="BI23" s="641"/>
      <c r="BJ23" s="641"/>
      <c r="BK23" s="641"/>
      <c r="BL23" s="641"/>
      <c r="BM23" s="641"/>
      <c r="BN23" s="642"/>
      <c r="BO23" s="677" t="s">
        <v>131</v>
      </c>
      <c r="BP23" s="677"/>
      <c r="BQ23" s="677"/>
      <c r="BR23" s="677"/>
      <c r="BS23" s="646" t="s">
        <v>131</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130005</v>
      </c>
      <c r="S24" s="641"/>
      <c r="T24" s="641"/>
      <c r="U24" s="641"/>
      <c r="V24" s="641"/>
      <c r="W24" s="641"/>
      <c r="X24" s="641"/>
      <c r="Y24" s="642"/>
      <c r="Z24" s="677">
        <v>4.8</v>
      </c>
      <c r="AA24" s="677"/>
      <c r="AB24" s="677"/>
      <c r="AC24" s="677"/>
      <c r="AD24" s="678" t="s">
        <v>131</v>
      </c>
      <c r="AE24" s="678"/>
      <c r="AF24" s="678"/>
      <c r="AG24" s="678"/>
      <c r="AH24" s="678"/>
      <c r="AI24" s="678"/>
      <c r="AJ24" s="678"/>
      <c r="AK24" s="678"/>
      <c r="AL24" s="643" t="s">
        <v>131</v>
      </c>
      <c r="AM24" s="644"/>
      <c r="AN24" s="644"/>
      <c r="AO24" s="679"/>
      <c r="AP24" s="734" t="s">
        <v>293</v>
      </c>
      <c r="AQ24" s="742"/>
      <c r="AR24" s="742"/>
      <c r="AS24" s="742"/>
      <c r="AT24" s="742"/>
      <c r="AU24" s="742"/>
      <c r="AV24" s="742"/>
      <c r="AW24" s="742"/>
      <c r="AX24" s="742"/>
      <c r="AY24" s="742"/>
      <c r="AZ24" s="742"/>
      <c r="BA24" s="742"/>
      <c r="BB24" s="742"/>
      <c r="BC24" s="742"/>
      <c r="BD24" s="742"/>
      <c r="BE24" s="742"/>
      <c r="BF24" s="736"/>
      <c r="BG24" s="640" t="s">
        <v>131</v>
      </c>
      <c r="BH24" s="641"/>
      <c r="BI24" s="641"/>
      <c r="BJ24" s="641"/>
      <c r="BK24" s="641"/>
      <c r="BL24" s="641"/>
      <c r="BM24" s="641"/>
      <c r="BN24" s="642"/>
      <c r="BO24" s="677" t="s">
        <v>131</v>
      </c>
      <c r="BP24" s="677"/>
      <c r="BQ24" s="677"/>
      <c r="BR24" s="677"/>
      <c r="BS24" s="646" t="s">
        <v>131</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963617</v>
      </c>
      <c r="CS24" s="696"/>
      <c r="CT24" s="696"/>
      <c r="CU24" s="696"/>
      <c r="CV24" s="696"/>
      <c r="CW24" s="696"/>
      <c r="CX24" s="696"/>
      <c r="CY24" s="739"/>
      <c r="CZ24" s="740">
        <v>37.299999999999997</v>
      </c>
      <c r="DA24" s="711"/>
      <c r="DB24" s="711"/>
      <c r="DC24" s="743"/>
      <c r="DD24" s="738">
        <v>801608</v>
      </c>
      <c r="DE24" s="696"/>
      <c r="DF24" s="696"/>
      <c r="DG24" s="696"/>
      <c r="DH24" s="696"/>
      <c r="DI24" s="696"/>
      <c r="DJ24" s="696"/>
      <c r="DK24" s="739"/>
      <c r="DL24" s="738">
        <v>801608</v>
      </c>
      <c r="DM24" s="696"/>
      <c r="DN24" s="696"/>
      <c r="DO24" s="696"/>
      <c r="DP24" s="696"/>
      <c r="DQ24" s="696"/>
      <c r="DR24" s="696"/>
      <c r="DS24" s="696"/>
      <c r="DT24" s="696"/>
      <c r="DU24" s="696"/>
      <c r="DV24" s="739"/>
      <c r="DW24" s="740">
        <v>44.8</v>
      </c>
      <c r="DX24" s="711"/>
      <c r="DY24" s="711"/>
      <c r="DZ24" s="711"/>
      <c r="EA24" s="711"/>
      <c r="EB24" s="711"/>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251</v>
      </c>
      <c r="S25" s="641"/>
      <c r="T25" s="641"/>
      <c r="U25" s="641"/>
      <c r="V25" s="641"/>
      <c r="W25" s="641"/>
      <c r="X25" s="641"/>
      <c r="Y25" s="642"/>
      <c r="Z25" s="677" t="s">
        <v>131</v>
      </c>
      <c r="AA25" s="677"/>
      <c r="AB25" s="677"/>
      <c r="AC25" s="677"/>
      <c r="AD25" s="678" t="s">
        <v>131</v>
      </c>
      <c r="AE25" s="678"/>
      <c r="AF25" s="678"/>
      <c r="AG25" s="678"/>
      <c r="AH25" s="678"/>
      <c r="AI25" s="678"/>
      <c r="AJ25" s="678"/>
      <c r="AK25" s="678"/>
      <c r="AL25" s="643" t="s">
        <v>131</v>
      </c>
      <c r="AM25" s="644"/>
      <c r="AN25" s="644"/>
      <c r="AO25" s="679"/>
      <c r="AP25" s="734" t="s">
        <v>296</v>
      </c>
      <c r="AQ25" s="742"/>
      <c r="AR25" s="742"/>
      <c r="AS25" s="742"/>
      <c r="AT25" s="742"/>
      <c r="AU25" s="742"/>
      <c r="AV25" s="742"/>
      <c r="AW25" s="742"/>
      <c r="AX25" s="742"/>
      <c r="AY25" s="742"/>
      <c r="AZ25" s="742"/>
      <c r="BA25" s="742"/>
      <c r="BB25" s="742"/>
      <c r="BC25" s="742"/>
      <c r="BD25" s="742"/>
      <c r="BE25" s="742"/>
      <c r="BF25" s="736"/>
      <c r="BG25" s="640" t="s">
        <v>131</v>
      </c>
      <c r="BH25" s="641"/>
      <c r="BI25" s="641"/>
      <c r="BJ25" s="641"/>
      <c r="BK25" s="641"/>
      <c r="BL25" s="641"/>
      <c r="BM25" s="641"/>
      <c r="BN25" s="642"/>
      <c r="BO25" s="677" t="s">
        <v>131</v>
      </c>
      <c r="BP25" s="677"/>
      <c r="BQ25" s="677"/>
      <c r="BR25" s="677"/>
      <c r="BS25" s="646" t="s">
        <v>140</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504912</v>
      </c>
      <c r="CS25" s="659"/>
      <c r="CT25" s="659"/>
      <c r="CU25" s="659"/>
      <c r="CV25" s="659"/>
      <c r="CW25" s="659"/>
      <c r="CX25" s="659"/>
      <c r="CY25" s="660"/>
      <c r="CZ25" s="643">
        <v>19.600000000000001</v>
      </c>
      <c r="DA25" s="661"/>
      <c r="DB25" s="661"/>
      <c r="DC25" s="662"/>
      <c r="DD25" s="646">
        <v>482301</v>
      </c>
      <c r="DE25" s="659"/>
      <c r="DF25" s="659"/>
      <c r="DG25" s="659"/>
      <c r="DH25" s="659"/>
      <c r="DI25" s="659"/>
      <c r="DJ25" s="659"/>
      <c r="DK25" s="660"/>
      <c r="DL25" s="646">
        <v>482301</v>
      </c>
      <c r="DM25" s="659"/>
      <c r="DN25" s="659"/>
      <c r="DO25" s="659"/>
      <c r="DP25" s="659"/>
      <c r="DQ25" s="659"/>
      <c r="DR25" s="659"/>
      <c r="DS25" s="659"/>
      <c r="DT25" s="659"/>
      <c r="DU25" s="659"/>
      <c r="DV25" s="660"/>
      <c r="DW25" s="643">
        <v>26.9</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1871007</v>
      </c>
      <c r="S26" s="641"/>
      <c r="T26" s="641"/>
      <c r="U26" s="641"/>
      <c r="V26" s="641"/>
      <c r="W26" s="641"/>
      <c r="X26" s="641"/>
      <c r="Y26" s="642"/>
      <c r="Z26" s="677">
        <v>68.7</v>
      </c>
      <c r="AA26" s="677"/>
      <c r="AB26" s="677"/>
      <c r="AC26" s="677"/>
      <c r="AD26" s="678">
        <v>1741002</v>
      </c>
      <c r="AE26" s="678"/>
      <c r="AF26" s="678"/>
      <c r="AG26" s="678"/>
      <c r="AH26" s="678"/>
      <c r="AI26" s="678"/>
      <c r="AJ26" s="678"/>
      <c r="AK26" s="678"/>
      <c r="AL26" s="643">
        <v>99.9</v>
      </c>
      <c r="AM26" s="644"/>
      <c r="AN26" s="644"/>
      <c r="AO26" s="679"/>
      <c r="AP26" s="734" t="s">
        <v>299</v>
      </c>
      <c r="AQ26" s="735"/>
      <c r="AR26" s="735"/>
      <c r="AS26" s="735"/>
      <c r="AT26" s="735"/>
      <c r="AU26" s="735"/>
      <c r="AV26" s="735"/>
      <c r="AW26" s="735"/>
      <c r="AX26" s="735"/>
      <c r="AY26" s="735"/>
      <c r="AZ26" s="735"/>
      <c r="BA26" s="735"/>
      <c r="BB26" s="735"/>
      <c r="BC26" s="735"/>
      <c r="BD26" s="735"/>
      <c r="BE26" s="735"/>
      <c r="BF26" s="736"/>
      <c r="BG26" s="640" t="s">
        <v>251</v>
      </c>
      <c r="BH26" s="641"/>
      <c r="BI26" s="641"/>
      <c r="BJ26" s="641"/>
      <c r="BK26" s="641"/>
      <c r="BL26" s="641"/>
      <c r="BM26" s="641"/>
      <c r="BN26" s="642"/>
      <c r="BO26" s="677" t="s">
        <v>251</v>
      </c>
      <c r="BP26" s="677"/>
      <c r="BQ26" s="677"/>
      <c r="BR26" s="677"/>
      <c r="BS26" s="646" t="s">
        <v>131</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296408</v>
      </c>
      <c r="CS26" s="641"/>
      <c r="CT26" s="641"/>
      <c r="CU26" s="641"/>
      <c r="CV26" s="641"/>
      <c r="CW26" s="641"/>
      <c r="CX26" s="641"/>
      <c r="CY26" s="642"/>
      <c r="CZ26" s="643">
        <v>11.5</v>
      </c>
      <c r="DA26" s="661"/>
      <c r="DB26" s="661"/>
      <c r="DC26" s="662"/>
      <c r="DD26" s="646">
        <v>283835</v>
      </c>
      <c r="DE26" s="641"/>
      <c r="DF26" s="641"/>
      <c r="DG26" s="641"/>
      <c r="DH26" s="641"/>
      <c r="DI26" s="641"/>
      <c r="DJ26" s="641"/>
      <c r="DK26" s="642"/>
      <c r="DL26" s="646" t="s">
        <v>131</v>
      </c>
      <c r="DM26" s="641"/>
      <c r="DN26" s="641"/>
      <c r="DO26" s="641"/>
      <c r="DP26" s="641"/>
      <c r="DQ26" s="641"/>
      <c r="DR26" s="641"/>
      <c r="DS26" s="641"/>
      <c r="DT26" s="641"/>
      <c r="DU26" s="641"/>
      <c r="DV26" s="642"/>
      <c r="DW26" s="643" t="s">
        <v>131</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532</v>
      </c>
      <c r="S27" s="641"/>
      <c r="T27" s="641"/>
      <c r="U27" s="641"/>
      <c r="V27" s="641"/>
      <c r="W27" s="641"/>
      <c r="X27" s="641"/>
      <c r="Y27" s="642"/>
      <c r="Z27" s="677">
        <v>0</v>
      </c>
      <c r="AA27" s="677"/>
      <c r="AB27" s="677"/>
      <c r="AC27" s="677"/>
      <c r="AD27" s="678">
        <v>532</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205909</v>
      </c>
      <c r="BH27" s="641"/>
      <c r="BI27" s="641"/>
      <c r="BJ27" s="641"/>
      <c r="BK27" s="641"/>
      <c r="BL27" s="641"/>
      <c r="BM27" s="641"/>
      <c r="BN27" s="642"/>
      <c r="BO27" s="677">
        <v>100</v>
      </c>
      <c r="BP27" s="677"/>
      <c r="BQ27" s="677"/>
      <c r="BR27" s="677"/>
      <c r="BS27" s="646" t="s">
        <v>131</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186336</v>
      </c>
      <c r="CS27" s="659"/>
      <c r="CT27" s="659"/>
      <c r="CU27" s="659"/>
      <c r="CV27" s="659"/>
      <c r="CW27" s="659"/>
      <c r="CX27" s="659"/>
      <c r="CY27" s="660"/>
      <c r="CZ27" s="643">
        <v>7.2</v>
      </c>
      <c r="DA27" s="661"/>
      <c r="DB27" s="661"/>
      <c r="DC27" s="662"/>
      <c r="DD27" s="646">
        <v>46938</v>
      </c>
      <c r="DE27" s="659"/>
      <c r="DF27" s="659"/>
      <c r="DG27" s="659"/>
      <c r="DH27" s="659"/>
      <c r="DI27" s="659"/>
      <c r="DJ27" s="659"/>
      <c r="DK27" s="660"/>
      <c r="DL27" s="646">
        <v>46938</v>
      </c>
      <c r="DM27" s="659"/>
      <c r="DN27" s="659"/>
      <c r="DO27" s="659"/>
      <c r="DP27" s="659"/>
      <c r="DQ27" s="659"/>
      <c r="DR27" s="659"/>
      <c r="DS27" s="659"/>
      <c r="DT27" s="659"/>
      <c r="DU27" s="659"/>
      <c r="DV27" s="660"/>
      <c r="DW27" s="643">
        <v>2.6</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1513</v>
      </c>
      <c r="S28" s="641"/>
      <c r="T28" s="641"/>
      <c r="U28" s="641"/>
      <c r="V28" s="641"/>
      <c r="W28" s="641"/>
      <c r="X28" s="641"/>
      <c r="Y28" s="642"/>
      <c r="Z28" s="677">
        <v>0.1</v>
      </c>
      <c r="AA28" s="677"/>
      <c r="AB28" s="677"/>
      <c r="AC28" s="677"/>
      <c r="AD28" s="678" t="s">
        <v>131</v>
      </c>
      <c r="AE28" s="678"/>
      <c r="AF28" s="678"/>
      <c r="AG28" s="678"/>
      <c r="AH28" s="678"/>
      <c r="AI28" s="678"/>
      <c r="AJ28" s="678"/>
      <c r="AK28" s="678"/>
      <c r="AL28" s="643" t="s">
        <v>131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272369</v>
      </c>
      <c r="CS28" s="641"/>
      <c r="CT28" s="641"/>
      <c r="CU28" s="641"/>
      <c r="CV28" s="641"/>
      <c r="CW28" s="641"/>
      <c r="CX28" s="641"/>
      <c r="CY28" s="642"/>
      <c r="CZ28" s="643">
        <v>10.6</v>
      </c>
      <c r="DA28" s="661"/>
      <c r="DB28" s="661"/>
      <c r="DC28" s="662"/>
      <c r="DD28" s="646">
        <v>272369</v>
      </c>
      <c r="DE28" s="641"/>
      <c r="DF28" s="641"/>
      <c r="DG28" s="641"/>
      <c r="DH28" s="641"/>
      <c r="DI28" s="641"/>
      <c r="DJ28" s="641"/>
      <c r="DK28" s="642"/>
      <c r="DL28" s="646">
        <v>272369</v>
      </c>
      <c r="DM28" s="641"/>
      <c r="DN28" s="641"/>
      <c r="DO28" s="641"/>
      <c r="DP28" s="641"/>
      <c r="DQ28" s="641"/>
      <c r="DR28" s="641"/>
      <c r="DS28" s="641"/>
      <c r="DT28" s="641"/>
      <c r="DU28" s="641"/>
      <c r="DV28" s="642"/>
      <c r="DW28" s="643">
        <v>15.2</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32888</v>
      </c>
      <c r="S29" s="641"/>
      <c r="T29" s="641"/>
      <c r="U29" s="641"/>
      <c r="V29" s="641"/>
      <c r="W29" s="641"/>
      <c r="X29" s="641"/>
      <c r="Y29" s="642"/>
      <c r="Z29" s="677">
        <v>1.2</v>
      </c>
      <c r="AA29" s="677"/>
      <c r="AB29" s="677"/>
      <c r="AC29" s="677"/>
      <c r="AD29" s="678" t="s">
        <v>251</v>
      </c>
      <c r="AE29" s="678"/>
      <c r="AF29" s="678"/>
      <c r="AG29" s="678"/>
      <c r="AH29" s="678"/>
      <c r="AI29" s="678"/>
      <c r="AJ29" s="678"/>
      <c r="AK29" s="678"/>
      <c r="AL29" s="643" t="s">
        <v>131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307</v>
      </c>
      <c r="CE29" s="726"/>
      <c r="CF29" s="673" t="s">
        <v>308</v>
      </c>
      <c r="CG29" s="674"/>
      <c r="CH29" s="674"/>
      <c r="CI29" s="674"/>
      <c r="CJ29" s="674"/>
      <c r="CK29" s="674"/>
      <c r="CL29" s="674"/>
      <c r="CM29" s="674"/>
      <c r="CN29" s="674"/>
      <c r="CO29" s="674"/>
      <c r="CP29" s="674"/>
      <c r="CQ29" s="675"/>
      <c r="CR29" s="640">
        <v>272342</v>
      </c>
      <c r="CS29" s="659"/>
      <c r="CT29" s="659"/>
      <c r="CU29" s="659"/>
      <c r="CV29" s="659"/>
      <c r="CW29" s="659"/>
      <c r="CX29" s="659"/>
      <c r="CY29" s="660"/>
      <c r="CZ29" s="643">
        <v>10.6</v>
      </c>
      <c r="DA29" s="661"/>
      <c r="DB29" s="661"/>
      <c r="DC29" s="662"/>
      <c r="DD29" s="646">
        <v>272342</v>
      </c>
      <c r="DE29" s="659"/>
      <c r="DF29" s="659"/>
      <c r="DG29" s="659"/>
      <c r="DH29" s="659"/>
      <c r="DI29" s="659"/>
      <c r="DJ29" s="659"/>
      <c r="DK29" s="660"/>
      <c r="DL29" s="646">
        <v>272342</v>
      </c>
      <c r="DM29" s="659"/>
      <c r="DN29" s="659"/>
      <c r="DO29" s="659"/>
      <c r="DP29" s="659"/>
      <c r="DQ29" s="659"/>
      <c r="DR29" s="659"/>
      <c r="DS29" s="659"/>
      <c r="DT29" s="659"/>
      <c r="DU29" s="659"/>
      <c r="DV29" s="660"/>
      <c r="DW29" s="643">
        <v>15.2</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2684</v>
      </c>
      <c r="S30" s="641"/>
      <c r="T30" s="641"/>
      <c r="U30" s="641"/>
      <c r="V30" s="641"/>
      <c r="W30" s="641"/>
      <c r="X30" s="641"/>
      <c r="Y30" s="642"/>
      <c r="Z30" s="677">
        <v>0.1</v>
      </c>
      <c r="AA30" s="677"/>
      <c r="AB30" s="677"/>
      <c r="AC30" s="677"/>
      <c r="AD30" s="678" t="s">
        <v>131</v>
      </c>
      <c r="AE30" s="678"/>
      <c r="AF30" s="678"/>
      <c r="AG30" s="678"/>
      <c r="AH30" s="678"/>
      <c r="AI30" s="678"/>
      <c r="AJ30" s="678"/>
      <c r="AK30" s="678"/>
      <c r="AL30" s="643" t="s">
        <v>131</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310</v>
      </c>
      <c r="BH30" s="714"/>
      <c r="BI30" s="714"/>
      <c r="BJ30" s="714"/>
      <c r="BK30" s="714"/>
      <c r="BL30" s="714"/>
      <c r="BM30" s="714"/>
      <c r="BN30" s="714"/>
      <c r="BO30" s="714"/>
      <c r="BP30" s="714"/>
      <c r="BQ30" s="715"/>
      <c r="BR30" s="701" t="s">
        <v>311</v>
      </c>
      <c r="BS30" s="714"/>
      <c r="BT30" s="714"/>
      <c r="BU30" s="714"/>
      <c r="BV30" s="714"/>
      <c r="BW30" s="714"/>
      <c r="BX30" s="714"/>
      <c r="BY30" s="714"/>
      <c r="BZ30" s="714"/>
      <c r="CA30" s="714"/>
      <c r="CB30" s="715"/>
      <c r="CD30" s="727"/>
      <c r="CE30" s="728"/>
      <c r="CF30" s="673" t="s">
        <v>312</v>
      </c>
      <c r="CG30" s="674"/>
      <c r="CH30" s="674"/>
      <c r="CI30" s="674"/>
      <c r="CJ30" s="674"/>
      <c r="CK30" s="674"/>
      <c r="CL30" s="674"/>
      <c r="CM30" s="674"/>
      <c r="CN30" s="674"/>
      <c r="CO30" s="674"/>
      <c r="CP30" s="674"/>
      <c r="CQ30" s="675"/>
      <c r="CR30" s="640">
        <v>260132</v>
      </c>
      <c r="CS30" s="641"/>
      <c r="CT30" s="641"/>
      <c r="CU30" s="641"/>
      <c r="CV30" s="641"/>
      <c r="CW30" s="641"/>
      <c r="CX30" s="641"/>
      <c r="CY30" s="642"/>
      <c r="CZ30" s="643">
        <v>10.1</v>
      </c>
      <c r="DA30" s="661"/>
      <c r="DB30" s="661"/>
      <c r="DC30" s="662"/>
      <c r="DD30" s="646">
        <v>260132</v>
      </c>
      <c r="DE30" s="641"/>
      <c r="DF30" s="641"/>
      <c r="DG30" s="641"/>
      <c r="DH30" s="641"/>
      <c r="DI30" s="641"/>
      <c r="DJ30" s="641"/>
      <c r="DK30" s="642"/>
      <c r="DL30" s="646">
        <v>260132</v>
      </c>
      <c r="DM30" s="641"/>
      <c r="DN30" s="641"/>
      <c r="DO30" s="641"/>
      <c r="DP30" s="641"/>
      <c r="DQ30" s="641"/>
      <c r="DR30" s="641"/>
      <c r="DS30" s="641"/>
      <c r="DT30" s="641"/>
      <c r="DU30" s="641"/>
      <c r="DV30" s="642"/>
      <c r="DW30" s="643">
        <v>14.5</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181337</v>
      </c>
      <c r="S31" s="641"/>
      <c r="T31" s="641"/>
      <c r="U31" s="641"/>
      <c r="V31" s="641"/>
      <c r="W31" s="641"/>
      <c r="X31" s="641"/>
      <c r="Y31" s="642"/>
      <c r="Z31" s="677">
        <v>6.7</v>
      </c>
      <c r="AA31" s="677"/>
      <c r="AB31" s="677"/>
      <c r="AC31" s="677"/>
      <c r="AD31" s="678" t="s">
        <v>251</v>
      </c>
      <c r="AE31" s="678"/>
      <c r="AF31" s="678"/>
      <c r="AG31" s="678"/>
      <c r="AH31" s="678"/>
      <c r="AI31" s="678"/>
      <c r="AJ31" s="678"/>
      <c r="AK31" s="678"/>
      <c r="AL31" s="643" t="s">
        <v>131</v>
      </c>
      <c r="AM31" s="644"/>
      <c r="AN31" s="644"/>
      <c r="AO31" s="679"/>
      <c r="AP31" s="716" t="s">
        <v>314</v>
      </c>
      <c r="AQ31" s="717"/>
      <c r="AR31" s="717"/>
      <c r="AS31" s="717"/>
      <c r="AT31" s="722" t="s">
        <v>315</v>
      </c>
      <c r="AU31" s="231"/>
      <c r="AV31" s="231"/>
      <c r="AW31" s="231"/>
      <c r="AX31" s="706" t="s">
        <v>189</v>
      </c>
      <c r="AY31" s="707"/>
      <c r="AZ31" s="707"/>
      <c r="BA31" s="707"/>
      <c r="BB31" s="707"/>
      <c r="BC31" s="707"/>
      <c r="BD31" s="707"/>
      <c r="BE31" s="707"/>
      <c r="BF31" s="708"/>
      <c r="BG31" s="709">
        <v>99.1</v>
      </c>
      <c r="BH31" s="710"/>
      <c r="BI31" s="710"/>
      <c r="BJ31" s="710"/>
      <c r="BK31" s="710"/>
      <c r="BL31" s="710"/>
      <c r="BM31" s="711">
        <v>96.3</v>
      </c>
      <c r="BN31" s="710"/>
      <c r="BO31" s="710"/>
      <c r="BP31" s="710"/>
      <c r="BQ31" s="712"/>
      <c r="BR31" s="709">
        <v>99.1</v>
      </c>
      <c r="BS31" s="710"/>
      <c r="BT31" s="710"/>
      <c r="BU31" s="710"/>
      <c r="BV31" s="710"/>
      <c r="BW31" s="710"/>
      <c r="BX31" s="711">
        <v>96.7</v>
      </c>
      <c r="BY31" s="710"/>
      <c r="BZ31" s="710"/>
      <c r="CA31" s="710"/>
      <c r="CB31" s="712"/>
      <c r="CD31" s="727"/>
      <c r="CE31" s="728"/>
      <c r="CF31" s="673" t="s">
        <v>316</v>
      </c>
      <c r="CG31" s="674"/>
      <c r="CH31" s="674"/>
      <c r="CI31" s="674"/>
      <c r="CJ31" s="674"/>
      <c r="CK31" s="674"/>
      <c r="CL31" s="674"/>
      <c r="CM31" s="674"/>
      <c r="CN31" s="674"/>
      <c r="CO31" s="674"/>
      <c r="CP31" s="674"/>
      <c r="CQ31" s="675"/>
      <c r="CR31" s="640">
        <v>12210</v>
      </c>
      <c r="CS31" s="659"/>
      <c r="CT31" s="659"/>
      <c r="CU31" s="659"/>
      <c r="CV31" s="659"/>
      <c r="CW31" s="659"/>
      <c r="CX31" s="659"/>
      <c r="CY31" s="660"/>
      <c r="CZ31" s="643">
        <v>0.5</v>
      </c>
      <c r="DA31" s="661"/>
      <c r="DB31" s="661"/>
      <c r="DC31" s="662"/>
      <c r="DD31" s="646">
        <v>12210</v>
      </c>
      <c r="DE31" s="659"/>
      <c r="DF31" s="659"/>
      <c r="DG31" s="659"/>
      <c r="DH31" s="659"/>
      <c r="DI31" s="659"/>
      <c r="DJ31" s="659"/>
      <c r="DK31" s="660"/>
      <c r="DL31" s="646">
        <v>12210</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317</v>
      </c>
      <c r="C32" s="732"/>
      <c r="D32" s="732"/>
      <c r="E32" s="732"/>
      <c r="F32" s="732"/>
      <c r="G32" s="732"/>
      <c r="H32" s="732"/>
      <c r="I32" s="732"/>
      <c r="J32" s="732"/>
      <c r="K32" s="732"/>
      <c r="L32" s="732"/>
      <c r="M32" s="732"/>
      <c r="N32" s="732"/>
      <c r="O32" s="732"/>
      <c r="P32" s="732"/>
      <c r="Q32" s="733"/>
      <c r="R32" s="640" t="s">
        <v>140</v>
      </c>
      <c r="S32" s="641"/>
      <c r="T32" s="641"/>
      <c r="U32" s="641"/>
      <c r="V32" s="641"/>
      <c r="W32" s="641"/>
      <c r="X32" s="641"/>
      <c r="Y32" s="642"/>
      <c r="Z32" s="677" t="s">
        <v>131</v>
      </c>
      <c r="AA32" s="677"/>
      <c r="AB32" s="677"/>
      <c r="AC32" s="677"/>
      <c r="AD32" s="678" t="s">
        <v>131</v>
      </c>
      <c r="AE32" s="678"/>
      <c r="AF32" s="678"/>
      <c r="AG32" s="678"/>
      <c r="AH32" s="678"/>
      <c r="AI32" s="678"/>
      <c r="AJ32" s="678"/>
      <c r="AK32" s="678"/>
      <c r="AL32" s="643" t="s">
        <v>131</v>
      </c>
      <c r="AM32" s="644"/>
      <c r="AN32" s="644"/>
      <c r="AO32" s="679"/>
      <c r="AP32" s="718"/>
      <c r="AQ32" s="719"/>
      <c r="AR32" s="719"/>
      <c r="AS32" s="719"/>
      <c r="AT32" s="723"/>
      <c r="AU32" s="230" t="s">
        <v>318</v>
      </c>
      <c r="AV32" s="230"/>
      <c r="AW32" s="230"/>
      <c r="AX32" s="637" t="s">
        <v>319</v>
      </c>
      <c r="AY32" s="638"/>
      <c r="AZ32" s="638"/>
      <c r="BA32" s="638"/>
      <c r="BB32" s="638"/>
      <c r="BC32" s="638"/>
      <c r="BD32" s="638"/>
      <c r="BE32" s="638"/>
      <c r="BF32" s="639"/>
      <c r="BG32" s="713">
        <v>99.5</v>
      </c>
      <c r="BH32" s="659"/>
      <c r="BI32" s="659"/>
      <c r="BJ32" s="659"/>
      <c r="BK32" s="659"/>
      <c r="BL32" s="659"/>
      <c r="BM32" s="644">
        <v>97.7</v>
      </c>
      <c r="BN32" s="705"/>
      <c r="BO32" s="705"/>
      <c r="BP32" s="705"/>
      <c r="BQ32" s="683"/>
      <c r="BR32" s="713">
        <v>99.5</v>
      </c>
      <c r="BS32" s="659"/>
      <c r="BT32" s="659"/>
      <c r="BU32" s="659"/>
      <c r="BV32" s="659"/>
      <c r="BW32" s="659"/>
      <c r="BX32" s="644">
        <v>97.7</v>
      </c>
      <c r="BY32" s="705"/>
      <c r="BZ32" s="705"/>
      <c r="CA32" s="705"/>
      <c r="CB32" s="683"/>
      <c r="CD32" s="729"/>
      <c r="CE32" s="730"/>
      <c r="CF32" s="673" t="s">
        <v>320</v>
      </c>
      <c r="CG32" s="674"/>
      <c r="CH32" s="674"/>
      <c r="CI32" s="674"/>
      <c r="CJ32" s="674"/>
      <c r="CK32" s="674"/>
      <c r="CL32" s="674"/>
      <c r="CM32" s="674"/>
      <c r="CN32" s="674"/>
      <c r="CO32" s="674"/>
      <c r="CP32" s="674"/>
      <c r="CQ32" s="675"/>
      <c r="CR32" s="640">
        <v>27</v>
      </c>
      <c r="CS32" s="641"/>
      <c r="CT32" s="641"/>
      <c r="CU32" s="641"/>
      <c r="CV32" s="641"/>
      <c r="CW32" s="641"/>
      <c r="CX32" s="641"/>
      <c r="CY32" s="642"/>
      <c r="CZ32" s="643">
        <v>0</v>
      </c>
      <c r="DA32" s="661"/>
      <c r="DB32" s="661"/>
      <c r="DC32" s="662"/>
      <c r="DD32" s="646">
        <v>27</v>
      </c>
      <c r="DE32" s="641"/>
      <c r="DF32" s="641"/>
      <c r="DG32" s="641"/>
      <c r="DH32" s="641"/>
      <c r="DI32" s="641"/>
      <c r="DJ32" s="641"/>
      <c r="DK32" s="642"/>
      <c r="DL32" s="646">
        <v>27</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149062</v>
      </c>
      <c r="S33" s="641"/>
      <c r="T33" s="641"/>
      <c r="U33" s="641"/>
      <c r="V33" s="641"/>
      <c r="W33" s="641"/>
      <c r="X33" s="641"/>
      <c r="Y33" s="642"/>
      <c r="Z33" s="677">
        <v>5.5</v>
      </c>
      <c r="AA33" s="677"/>
      <c r="AB33" s="677"/>
      <c r="AC33" s="677"/>
      <c r="AD33" s="678" t="s">
        <v>131</v>
      </c>
      <c r="AE33" s="678"/>
      <c r="AF33" s="678"/>
      <c r="AG33" s="678"/>
      <c r="AH33" s="678"/>
      <c r="AI33" s="678"/>
      <c r="AJ33" s="678"/>
      <c r="AK33" s="678"/>
      <c r="AL33" s="643" t="s">
        <v>131</v>
      </c>
      <c r="AM33" s="644"/>
      <c r="AN33" s="644"/>
      <c r="AO33" s="679"/>
      <c r="AP33" s="720"/>
      <c r="AQ33" s="721"/>
      <c r="AR33" s="721"/>
      <c r="AS33" s="721"/>
      <c r="AT33" s="724"/>
      <c r="AU33" s="232"/>
      <c r="AV33" s="232"/>
      <c r="AW33" s="232"/>
      <c r="AX33" s="621" t="s">
        <v>322</v>
      </c>
      <c r="AY33" s="622"/>
      <c r="AZ33" s="622"/>
      <c r="BA33" s="622"/>
      <c r="BB33" s="622"/>
      <c r="BC33" s="622"/>
      <c r="BD33" s="622"/>
      <c r="BE33" s="622"/>
      <c r="BF33" s="623"/>
      <c r="BG33" s="704">
        <v>98.8</v>
      </c>
      <c r="BH33" s="625"/>
      <c r="BI33" s="625"/>
      <c r="BJ33" s="625"/>
      <c r="BK33" s="625"/>
      <c r="BL33" s="625"/>
      <c r="BM33" s="668">
        <v>95.7</v>
      </c>
      <c r="BN33" s="625"/>
      <c r="BO33" s="625"/>
      <c r="BP33" s="625"/>
      <c r="BQ33" s="689"/>
      <c r="BR33" s="704">
        <v>98.9</v>
      </c>
      <c r="BS33" s="625"/>
      <c r="BT33" s="625"/>
      <c r="BU33" s="625"/>
      <c r="BV33" s="625"/>
      <c r="BW33" s="625"/>
      <c r="BX33" s="668">
        <v>96.2</v>
      </c>
      <c r="BY33" s="625"/>
      <c r="BZ33" s="625"/>
      <c r="CA33" s="625"/>
      <c r="CB33" s="689"/>
      <c r="CD33" s="673" t="s">
        <v>323</v>
      </c>
      <c r="CE33" s="674"/>
      <c r="CF33" s="674"/>
      <c r="CG33" s="674"/>
      <c r="CH33" s="674"/>
      <c r="CI33" s="674"/>
      <c r="CJ33" s="674"/>
      <c r="CK33" s="674"/>
      <c r="CL33" s="674"/>
      <c r="CM33" s="674"/>
      <c r="CN33" s="674"/>
      <c r="CO33" s="674"/>
      <c r="CP33" s="674"/>
      <c r="CQ33" s="675"/>
      <c r="CR33" s="640">
        <v>1305133</v>
      </c>
      <c r="CS33" s="659"/>
      <c r="CT33" s="659"/>
      <c r="CU33" s="659"/>
      <c r="CV33" s="659"/>
      <c r="CW33" s="659"/>
      <c r="CX33" s="659"/>
      <c r="CY33" s="660"/>
      <c r="CZ33" s="643">
        <v>50.6</v>
      </c>
      <c r="DA33" s="661"/>
      <c r="DB33" s="661"/>
      <c r="DC33" s="662"/>
      <c r="DD33" s="646">
        <v>1081217</v>
      </c>
      <c r="DE33" s="659"/>
      <c r="DF33" s="659"/>
      <c r="DG33" s="659"/>
      <c r="DH33" s="659"/>
      <c r="DI33" s="659"/>
      <c r="DJ33" s="659"/>
      <c r="DK33" s="660"/>
      <c r="DL33" s="646">
        <v>724430</v>
      </c>
      <c r="DM33" s="659"/>
      <c r="DN33" s="659"/>
      <c r="DO33" s="659"/>
      <c r="DP33" s="659"/>
      <c r="DQ33" s="659"/>
      <c r="DR33" s="659"/>
      <c r="DS33" s="659"/>
      <c r="DT33" s="659"/>
      <c r="DU33" s="659"/>
      <c r="DV33" s="660"/>
      <c r="DW33" s="643">
        <v>40.5</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21475</v>
      </c>
      <c r="S34" s="641"/>
      <c r="T34" s="641"/>
      <c r="U34" s="641"/>
      <c r="V34" s="641"/>
      <c r="W34" s="641"/>
      <c r="X34" s="641"/>
      <c r="Y34" s="642"/>
      <c r="Z34" s="677">
        <v>0.8</v>
      </c>
      <c r="AA34" s="677"/>
      <c r="AB34" s="677"/>
      <c r="AC34" s="677"/>
      <c r="AD34" s="678" t="s">
        <v>140</v>
      </c>
      <c r="AE34" s="678"/>
      <c r="AF34" s="678"/>
      <c r="AG34" s="678"/>
      <c r="AH34" s="678"/>
      <c r="AI34" s="678"/>
      <c r="AJ34" s="678"/>
      <c r="AK34" s="678"/>
      <c r="AL34" s="643" t="s">
        <v>131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465225</v>
      </c>
      <c r="CS34" s="641"/>
      <c r="CT34" s="641"/>
      <c r="CU34" s="641"/>
      <c r="CV34" s="641"/>
      <c r="CW34" s="641"/>
      <c r="CX34" s="641"/>
      <c r="CY34" s="642"/>
      <c r="CZ34" s="643">
        <v>18</v>
      </c>
      <c r="DA34" s="661"/>
      <c r="DB34" s="661"/>
      <c r="DC34" s="662"/>
      <c r="DD34" s="646">
        <v>372498</v>
      </c>
      <c r="DE34" s="641"/>
      <c r="DF34" s="641"/>
      <c r="DG34" s="641"/>
      <c r="DH34" s="641"/>
      <c r="DI34" s="641"/>
      <c r="DJ34" s="641"/>
      <c r="DK34" s="642"/>
      <c r="DL34" s="646">
        <v>328169</v>
      </c>
      <c r="DM34" s="641"/>
      <c r="DN34" s="641"/>
      <c r="DO34" s="641"/>
      <c r="DP34" s="641"/>
      <c r="DQ34" s="641"/>
      <c r="DR34" s="641"/>
      <c r="DS34" s="641"/>
      <c r="DT34" s="641"/>
      <c r="DU34" s="641"/>
      <c r="DV34" s="642"/>
      <c r="DW34" s="643">
        <v>18.3</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23185</v>
      </c>
      <c r="S35" s="641"/>
      <c r="T35" s="641"/>
      <c r="U35" s="641"/>
      <c r="V35" s="641"/>
      <c r="W35" s="641"/>
      <c r="X35" s="641"/>
      <c r="Y35" s="642"/>
      <c r="Z35" s="677">
        <v>0.9</v>
      </c>
      <c r="AA35" s="677"/>
      <c r="AB35" s="677"/>
      <c r="AC35" s="677"/>
      <c r="AD35" s="678" t="s">
        <v>131</v>
      </c>
      <c r="AE35" s="678"/>
      <c r="AF35" s="678"/>
      <c r="AG35" s="678"/>
      <c r="AH35" s="678"/>
      <c r="AI35" s="678"/>
      <c r="AJ35" s="678"/>
      <c r="AK35" s="678"/>
      <c r="AL35" s="643" t="s">
        <v>140</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45760</v>
      </c>
      <c r="CS35" s="659"/>
      <c r="CT35" s="659"/>
      <c r="CU35" s="659"/>
      <c r="CV35" s="659"/>
      <c r="CW35" s="659"/>
      <c r="CX35" s="659"/>
      <c r="CY35" s="660"/>
      <c r="CZ35" s="643">
        <v>1.8</v>
      </c>
      <c r="DA35" s="661"/>
      <c r="DB35" s="661"/>
      <c r="DC35" s="662"/>
      <c r="DD35" s="646">
        <v>40777</v>
      </c>
      <c r="DE35" s="659"/>
      <c r="DF35" s="659"/>
      <c r="DG35" s="659"/>
      <c r="DH35" s="659"/>
      <c r="DI35" s="659"/>
      <c r="DJ35" s="659"/>
      <c r="DK35" s="660"/>
      <c r="DL35" s="646">
        <v>40777</v>
      </c>
      <c r="DM35" s="659"/>
      <c r="DN35" s="659"/>
      <c r="DO35" s="659"/>
      <c r="DP35" s="659"/>
      <c r="DQ35" s="659"/>
      <c r="DR35" s="659"/>
      <c r="DS35" s="659"/>
      <c r="DT35" s="659"/>
      <c r="DU35" s="659"/>
      <c r="DV35" s="660"/>
      <c r="DW35" s="643">
        <v>2.2999999999999998</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132041</v>
      </c>
      <c r="S36" s="641"/>
      <c r="T36" s="641"/>
      <c r="U36" s="641"/>
      <c r="V36" s="641"/>
      <c r="W36" s="641"/>
      <c r="X36" s="641"/>
      <c r="Y36" s="642"/>
      <c r="Z36" s="677">
        <v>4.8</v>
      </c>
      <c r="AA36" s="677"/>
      <c r="AB36" s="677"/>
      <c r="AC36" s="677"/>
      <c r="AD36" s="678" t="s">
        <v>131</v>
      </c>
      <c r="AE36" s="678"/>
      <c r="AF36" s="678"/>
      <c r="AG36" s="678"/>
      <c r="AH36" s="678"/>
      <c r="AI36" s="678"/>
      <c r="AJ36" s="678"/>
      <c r="AK36" s="678"/>
      <c r="AL36" s="643" t="s">
        <v>140</v>
      </c>
      <c r="AM36" s="644"/>
      <c r="AN36" s="644"/>
      <c r="AO36" s="679"/>
      <c r="AP36" s="235"/>
      <c r="AQ36" s="692" t="s">
        <v>331</v>
      </c>
      <c r="AR36" s="693"/>
      <c r="AS36" s="693"/>
      <c r="AT36" s="693"/>
      <c r="AU36" s="693"/>
      <c r="AV36" s="693"/>
      <c r="AW36" s="693"/>
      <c r="AX36" s="693"/>
      <c r="AY36" s="694"/>
      <c r="AZ36" s="695">
        <v>397506</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1279</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272876</v>
      </c>
      <c r="CS36" s="641"/>
      <c r="CT36" s="641"/>
      <c r="CU36" s="641"/>
      <c r="CV36" s="641"/>
      <c r="CW36" s="641"/>
      <c r="CX36" s="641"/>
      <c r="CY36" s="642"/>
      <c r="CZ36" s="643">
        <v>10.6</v>
      </c>
      <c r="DA36" s="661"/>
      <c r="DB36" s="661"/>
      <c r="DC36" s="662"/>
      <c r="DD36" s="646">
        <v>205418</v>
      </c>
      <c r="DE36" s="641"/>
      <c r="DF36" s="641"/>
      <c r="DG36" s="641"/>
      <c r="DH36" s="641"/>
      <c r="DI36" s="641"/>
      <c r="DJ36" s="641"/>
      <c r="DK36" s="642"/>
      <c r="DL36" s="646">
        <v>176708</v>
      </c>
      <c r="DM36" s="641"/>
      <c r="DN36" s="641"/>
      <c r="DO36" s="641"/>
      <c r="DP36" s="641"/>
      <c r="DQ36" s="641"/>
      <c r="DR36" s="641"/>
      <c r="DS36" s="641"/>
      <c r="DT36" s="641"/>
      <c r="DU36" s="641"/>
      <c r="DV36" s="642"/>
      <c r="DW36" s="643">
        <v>9.9</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56910</v>
      </c>
      <c r="S37" s="641"/>
      <c r="T37" s="641"/>
      <c r="U37" s="641"/>
      <c r="V37" s="641"/>
      <c r="W37" s="641"/>
      <c r="X37" s="641"/>
      <c r="Y37" s="642"/>
      <c r="Z37" s="677">
        <v>2.1</v>
      </c>
      <c r="AA37" s="677"/>
      <c r="AB37" s="677"/>
      <c r="AC37" s="677"/>
      <c r="AD37" s="678" t="s">
        <v>131</v>
      </c>
      <c r="AE37" s="678"/>
      <c r="AF37" s="678"/>
      <c r="AG37" s="678"/>
      <c r="AH37" s="678"/>
      <c r="AI37" s="678"/>
      <c r="AJ37" s="678"/>
      <c r="AK37" s="678"/>
      <c r="AL37" s="643" t="s">
        <v>131</v>
      </c>
      <c r="AM37" s="644"/>
      <c r="AN37" s="644"/>
      <c r="AO37" s="679"/>
      <c r="AQ37" s="680" t="s">
        <v>335</v>
      </c>
      <c r="AR37" s="681"/>
      <c r="AS37" s="681"/>
      <c r="AT37" s="681"/>
      <c r="AU37" s="681"/>
      <c r="AV37" s="681"/>
      <c r="AW37" s="681"/>
      <c r="AX37" s="681"/>
      <c r="AY37" s="682"/>
      <c r="AZ37" s="640">
        <v>150886</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190</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98902</v>
      </c>
      <c r="CS37" s="659"/>
      <c r="CT37" s="659"/>
      <c r="CU37" s="659"/>
      <c r="CV37" s="659"/>
      <c r="CW37" s="659"/>
      <c r="CX37" s="659"/>
      <c r="CY37" s="660"/>
      <c r="CZ37" s="643">
        <v>3.8</v>
      </c>
      <c r="DA37" s="661"/>
      <c r="DB37" s="661"/>
      <c r="DC37" s="662"/>
      <c r="DD37" s="646">
        <v>98902</v>
      </c>
      <c r="DE37" s="659"/>
      <c r="DF37" s="659"/>
      <c r="DG37" s="659"/>
      <c r="DH37" s="659"/>
      <c r="DI37" s="659"/>
      <c r="DJ37" s="659"/>
      <c r="DK37" s="660"/>
      <c r="DL37" s="646">
        <v>98902</v>
      </c>
      <c r="DM37" s="659"/>
      <c r="DN37" s="659"/>
      <c r="DO37" s="659"/>
      <c r="DP37" s="659"/>
      <c r="DQ37" s="659"/>
      <c r="DR37" s="659"/>
      <c r="DS37" s="659"/>
      <c r="DT37" s="659"/>
      <c r="DU37" s="659"/>
      <c r="DV37" s="660"/>
      <c r="DW37" s="643">
        <v>5.5</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69117</v>
      </c>
      <c r="S38" s="641"/>
      <c r="T38" s="641"/>
      <c r="U38" s="641"/>
      <c r="V38" s="641"/>
      <c r="W38" s="641"/>
      <c r="X38" s="641"/>
      <c r="Y38" s="642"/>
      <c r="Z38" s="677">
        <v>2.5</v>
      </c>
      <c r="AA38" s="677"/>
      <c r="AB38" s="677"/>
      <c r="AC38" s="677"/>
      <c r="AD38" s="678">
        <v>1616</v>
      </c>
      <c r="AE38" s="678"/>
      <c r="AF38" s="678"/>
      <c r="AG38" s="678"/>
      <c r="AH38" s="678"/>
      <c r="AI38" s="678"/>
      <c r="AJ38" s="678"/>
      <c r="AK38" s="678"/>
      <c r="AL38" s="643">
        <v>0.1</v>
      </c>
      <c r="AM38" s="644"/>
      <c r="AN38" s="644"/>
      <c r="AO38" s="679"/>
      <c r="AQ38" s="680" t="s">
        <v>339</v>
      </c>
      <c r="AR38" s="681"/>
      <c r="AS38" s="681"/>
      <c r="AT38" s="681"/>
      <c r="AU38" s="681"/>
      <c r="AV38" s="681"/>
      <c r="AW38" s="681"/>
      <c r="AX38" s="681"/>
      <c r="AY38" s="682"/>
      <c r="AZ38" s="640">
        <v>17100</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432</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397506</v>
      </c>
      <c r="CS38" s="641"/>
      <c r="CT38" s="641"/>
      <c r="CU38" s="641"/>
      <c r="CV38" s="641"/>
      <c r="CW38" s="641"/>
      <c r="CX38" s="641"/>
      <c r="CY38" s="642"/>
      <c r="CZ38" s="643">
        <v>15.4</v>
      </c>
      <c r="DA38" s="661"/>
      <c r="DB38" s="661"/>
      <c r="DC38" s="662"/>
      <c r="DD38" s="646">
        <v>367746</v>
      </c>
      <c r="DE38" s="641"/>
      <c r="DF38" s="641"/>
      <c r="DG38" s="641"/>
      <c r="DH38" s="641"/>
      <c r="DI38" s="641"/>
      <c r="DJ38" s="641"/>
      <c r="DK38" s="642"/>
      <c r="DL38" s="646">
        <v>178226</v>
      </c>
      <c r="DM38" s="641"/>
      <c r="DN38" s="641"/>
      <c r="DO38" s="641"/>
      <c r="DP38" s="641"/>
      <c r="DQ38" s="641"/>
      <c r="DR38" s="641"/>
      <c r="DS38" s="641"/>
      <c r="DT38" s="641"/>
      <c r="DU38" s="641"/>
      <c r="DV38" s="642"/>
      <c r="DW38" s="643">
        <v>10</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181100</v>
      </c>
      <c r="S39" s="641"/>
      <c r="T39" s="641"/>
      <c r="U39" s="641"/>
      <c r="V39" s="641"/>
      <c r="W39" s="641"/>
      <c r="X39" s="641"/>
      <c r="Y39" s="642"/>
      <c r="Z39" s="677">
        <v>6.7</v>
      </c>
      <c r="AA39" s="677"/>
      <c r="AB39" s="677"/>
      <c r="AC39" s="677"/>
      <c r="AD39" s="678" t="s">
        <v>131</v>
      </c>
      <c r="AE39" s="678"/>
      <c r="AF39" s="678"/>
      <c r="AG39" s="678"/>
      <c r="AH39" s="678"/>
      <c r="AI39" s="678"/>
      <c r="AJ39" s="678"/>
      <c r="AK39" s="678"/>
      <c r="AL39" s="643" t="s">
        <v>131</v>
      </c>
      <c r="AM39" s="644"/>
      <c r="AN39" s="644"/>
      <c r="AO39" s="679"/>
      <c r="AQ39" s="680" t="s">
        <v>343</v>
      </c>
      <c r="AR39" s="681"/>
      <c r="AS39" s="681"/>
      <c r="AT39" s="681"/>
      <c r="AU39" s="681"/>
      <c r="AV39" s="681"/>
      <c r="AW39" s="681"/>
      <c r="AX39" s="681"/>
      <c r="AY39" s="682"/>
      <c r="AZ39" s="640" t="s">
        <v>131</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739</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98336</v>
      </c>
      <c r="CS39" s="659"/>
      <c r="CT39" s="659"/>
      <c r="CU39" s="659"/>
      <c r="CV39" s="659"/>
      <c r="CW39" s="659"/>
      <c r="CX39" s="659"/>
      <c r="CY39" s="660"/>
      <c r="CZ39" s="643">
        <v>3.8</v>
      </c>
      <c r="DA39" s="661"/>
      <c r="DB39" s="661"/>
      <c r="DC39" s="662"/>
      <c r="DD39" s="646">
        <v>74778</v>
      </c>
      <c r="DE39" s="659"/>
      <c r="DF39" s="659"/>
      <c r="DG39" s="659"/>
      <c r="DH39" s="659"/>
      <c r="DI39" s="659"/>
      <c r="DJ39" s="659"/>
      <c r="DK39" s="660"/>
      <c r="DL39" s="646" t="s">
        <v>131</v>
      </c>
      <c r="DM39" s="659"/>
      <c r="DN39" s="659"/>
      <c r="DO39" s="659"/>
      <c r="DP39" s="659"/>
      <c r="DQ39" s="659"/>
      <c r="DR39" s="659"/>
      <c r="DS39" s="659"/>
      <c r="DT39" s="659"/>
      <c r="DU39" s="659"/>
      <c r="DV39" s="660"/>
      <c r="DW39" s="643" t="s">
        <v>251</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131</v>
      </c>
      <c r="S40" s="641"/>
      <c r="T40" s="641"/>
      <c r="U40" s="641"/>
      <c r="V40" s="641"/>
      <c r="W40" s="641"/>
      <c r="X40" s="641"/>
      <c r="Y40" s="642"/>
      <c r="Z40" s="677" t="s">
        <v>131</v>
      </c>
      <c r="AA40" s="677"/>
      <c r="AB40" s="677"/>
      <c r="AC40" s="677"/>
      <c r="AD40" s="678" t="s">
        <v>131</v>
      </c>
      <c r="AE40" s="678"/>
      <c r="AF40" s="678"/>
      <c r="AG40" s="678"/>
      <c r="AH40" s="678"/>
      <c r="AI40" s="678"/>
      <c r="AJ40" s="678"/>
      <c r="AK40" s="678"/>
      <c r="AL40" s="643" t="s">
        <v>131</v>
      </c>
      <c r="AM40" s="644"/>
      <c r="AN40" s="644"/>
      <c r="AO40" s="679"/>
      <c r="AQ40" s="680" t="s">
        <v>347</v>
      </c>
      <c r="AR40" s="681"/>
      <c r="AS40" s="681"/>
      <c r="AT40" s="681"/>
      <c r="AU40" s="681"/>
      <c r="AV40" s="681"/>
      <c r="AW40" s="681"/>
      <c r="AX40" s="681"/>
      <c r="AY40" s="682"/>
      <c r="AZ40" s="640" t="s">
        <v>131</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99</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25430</v>
      </c>
      <c r="CS40" s="641"/>
      <c r="CT40" s="641"/>
      <c r="CU40" s="641"/>
      <c r="CV40" s="641"/>
      <c r="CW40" s="641"/>
      <c r="CX40" s="641"/>
      <c r="CY40" s="642"/>
      <c r="CZ40" s="643">
        <v>1</v>
      </c>
      <c r="DA40" s="661"/>
      <c r="DB40" s="661"/>
      <c r="DC40" s="662"/>
      <c r="DD40" s="646">
        <v>20000</v>
      </c>
      <c r="DE40" s="641"/>
      <c r="DF40" s="641"/>
      <c r="DG40" s="641"/>
      <c r="DH40" s="641"/>
      <c r="DI40" s="641"/>
      <c r="DJ40" s="641"/>
      <c r="DK40" s="642"/>
      <c r="DL40" s="646">
        <v>550</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47500</v>
      </c>
      <c r="S41" s="641"/>
      <c r="T41" s="641"/>
      <c r="U41" s="641"/>
      <c r="V41" s="641"/>
      <c r="W41" s="641"/>
      <c r="X41" s="641"/>
      <c r="Y41" s="642"/>
      <c r="Z41" s="677">
        <v>1.7</v>
      </c>
      <c r="AA41" s="677"/>
      <c r="AB41" s="677"/>
      <c r="AC41" s="677"/>
      <c r="AD41" s="678" t="s">
        <v>131</v>
      </c>
      <c r="AE41" s="678"/>
      <c r="AF41" s="678"/>
      <c r="AG41" s="678"/>
      <c r="AH41" s="678"/>
      <c r="AI41" s="678"/>
      <c r="AJ41" s="678"/>
      <c r="AK41" s="678"/>
      <c r="AL41" s="643" t="s">
        <v>251</v>
      </c>
      <c r="AM41" s="644"/>
      <c r="AN41" s="644"/>
      <c r="AO41" s="679"/>
      <c r="AQ41" s="680" t="s">
        <v>352</v>
      </c>
      <c r="AR41" s="681"/>
      <c r="AS41" s="681"/>
      <c r="AT41" s="681"/>
      <c r="AU41" s="681"/>
      <c r="AV41" s="681"/>
      <c r="AW41" s="681"/>
      <c r="AX41" s="681"/>
      <c r="AY41" s="682"/>
      <c r="AZ41" s="640">
        <v>79546</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131</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131</v>
      </c>
      <c r="CS41" s="659"/>
      <c r="CT41" s="659"/>
      <c r="CU41" s="659"/>
      <c r="CV41" s="659"/>
      <c r="CW41" s="659"/>
      <c r="CX41" s="659"/>
      <c r="CY41" s="660"/>
      <c r="CZ41" s="643" t="s">
        <v>251</v>
      </c>
      <c r="DA41" s="661"/>
      <c r="DB41" s="661"/>
      <c r="DC41" s="662"/>
      <c r="DD41" s="646" t="s">
        <v>251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2722851</v>
      </c>
      <c r="S42" s="663"/>
      <c r="T42" s="663"/>
      <c r="U42" s="663"/>
      <c r="V42" s="663"/>
      <c r="W42" s="663"/>
      <c r="X42" s="663"/>
      <c r="Y42" s="665"/>
      <c r="Z42" s="666">
        <v>100</v>
      </c>
      <c r="AA42" s="666"/>
      <c r="AB42" s="666"/>
      <c r="AC42" s="666"/>
      <c r="AD42" s="667">
        <v>1743150</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149974</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286</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312286</v>
      </c>
      <c r="CS42" s="641"/>
      <c r="CT42" s="641"/>
      <c r="CU42" s="641"/>
      <c r="CV42" s="641"/>
      <c r="CW42" s="641"/>
      <c r="CX42" s="641"/>
      <c r="CY42" s="642"/>
      <c r="CZ42" s="643">
        <v>12.1</v>
      </c>
      <c r="DA42" s="644"/>
      <c r="DB42" s="644"/>
      <c r="DC42" s="645"/>
      <c r="DD42" s="646">
        <v>80771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2687</v>
      </c>
      <c r="CS43" s="659"/>
      <c r="CT43" s="659"/>
      <c r="CU43" s="659"/>
      <c r="CV43" s="659"/>
      <c r="CW43" s="659"/>
      <c r="CX43" s="659"/>
      <c r="CY43" s="660"/>
      <c r="CZ43" s="643">
        <v>0.1</v>
      </c>
      <c r="DA43" s="661"/>
      <c r="DB43" s="661"/>
      <c r="DC43" s="662"/>
      <c r="DD43" s="646">
        <v>2687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303931</v>
      </c>
      <c r="CS44" s="641"/>
      <c r="CT44" s="641"/>
      <c r="CU44" s="641"/>
      <c r="CV44" s="641"/>
      <c r="CW44" s="641"/>
      <c r="CX44" s="641"/>
      <c r="CY44" s="642"/>
      <c r="CZ44" s="643">
        <v>11.8</v>
      </c>
      <c r="DA44" s="644"/>
      <c r="DB44" s="644"/>
      <c r="DC44" s="645"/>
      <c r="DD44" s="646">
        <v>72416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101077</v>
      </c>
      <c r="CS45" s="659"/>
      <c r="CT45" s="659"/>
      <c r="CU45" s="659"/>
      <c r="CV45" s="659"/>
      <c r="CW45" s="659"/>
      <c r="CX45" s="659"/>
      <c r="CY45" s="660"/>
      <c r="CZ45" s="643">
        <v>3.9</v>
      </c>
      <c r="DA45" s="661"/>
      <c r="DB45" s="661"/>
      <c r="DC45" s="662"/>
      <c r="DD45" s="646">
        <v>3349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190156</v>
      </c>
      <c r="CS46" s="641"/>
      <c r="CT46" s="641"/>
      <c r="CU46" s="641"/>
      <c r="CV46" s="641"/>
      <c r="CW46" s="641"/>
      <c r="CX46" s="641"/>
      <c r="CY46" s="642"/>
      <c r="CZ46" s="643">
        <v>7.4</v>
      </c>
      <c r="DA46" s="644"/>
      <c r="DB46" s="644"/>
      <c r="DC46" s="645"/>
      <c r="DD46" s="646">
        <v>66769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8355</v>
      </c>
      <c r="CS47" s="659"/>
      <c r="CT47" s="659"/>
      <c r="CU47" s="659"/>
      <c r="CV47" s="659"/>
      <c r="CW47" s="659"/>
      <c r="CX47" s="659"/>
      <c r="CY47" s="660"/>
      <c r="CZ47" s="643">
        <v>0.3</v>
      </c>
      <c r="DA47" s="661"/>
      <c r="DB47" s="661"/>
      <c r="DC47" s="662"/>
      <c r="DD47" s="646">
        <v>8355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131</v>
      </c>
      <c r="CS48" s="641"/>
      <c r="CT48" s="641"/>
      <c r="CU48" s="641"/>
      <c r="CV48" s="641"/>
      <c r="CW48" s="641"/>
      <c r="CX48" s="641"/>
      <c r="CY48" s="642"/>
      <c r="CZ48" s="643" t="s">
        <v>251</v>
      </c>
      <c r="DA48" s="644"/>
      <c r="DB48" s="644"/>
      <c r="DC48" s="645"/>
      <c r="DD48" s="646" t="s">
        <v>131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2581036</v>
      </c>
      <c r="CS49" s="625"/>
      <c r="CT49" s="625"/>
      <c r="CU49" s="625"/>
      <c r="CV49" s="625"/>
      <c r="CW49" s="625"/>
      <c r="CX49" s="625"/>
      <c r="CY49" s="626"/>
      <c r="CZ49" s="627">
        <v>100</v>
      </c>
      <c r="DA49" s="628"/>
      <c r="DB49" s="628"/>
      <c r="DC49" s="629"/>
      <c r="DD49" s="630">
        <v>1963596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dfA9EqI8R2tYekbi4L/xGzij+L44d4tLIoX3KfW3Se0MzbzhwcdFZMdY1SXAsEAqqEDpiK1UJ7TKPahAaddMA==" saltValue="b/4EZspumu1c//AMC27DG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49" zoomScale="70" zoomScaleNormal="25" zoomScaleSheetLayoutView="70" workbookViewId="0">
      <selection activeCell="AU77" sqref="AU77:AY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2723</v>
      </c>
      <c r="R7" s="1160"/>
      <c r="S7" s="1160"/>
      <c r="T7" s="1160"/>
      <c r="U7" s="1160"/>
      <c r="V7" s="1160">
        <v>2581</v>
      </c>
      <c r="W7" s="1160"/>
      <c r="X7" s="1160"/>
      <c r="Y7" s="1160"/>
      <c r="Z7" s="1160"/>
      <c r="AA7" s="1160">
        <v>142</v>
      </c>
      <c r="AB7" s="1160"/>
      <c r="AC7" s="1160"/>
      <c r="AD7" s="1160"/>
      <c r="AE7" s="1161"/>
      <c r="AF7" s="1162">
        <v>119</v>
      </c>
      <c r="AG7" s="1163"/>
      <c r="AH7" s="1163"/>
      <c r="AI7" s="1163"/>
      <c r="AJ7" s="1164"/>
      <c r="AK7" s="1146">
        <v>132</v>
      </c>
      <c r="AL7" s="1147"/>
      <c r="AM7" s="1147"/>
      <c r="AN7" s="1147"/>
      <c r="AO7" s="1147"/>
      <c r="AP7" s="1147">
        <v>2801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588</v>
      </c>
      <c r="BT7" s="1151"/>
      <c r="BU7" s="1151"/>
      <c r="BV7" s="1151"/>
      <c r="BW7" s="1151"/>
      <c r="BX7" s="1151"/>
      <c r="BY7" s="1151"/>
      <c r="BZ7" s="1151"/>
      <c r="CA7" s="1151"/>
      <c r="CB7" s="1151"/>
      <c r="CC7" s="1151"/>
      <c r="CD7" s="1151"/>
      <c r="CE7" s="1151"/>
      <c r="CF7" s="1151"/>
      <c r="CG7" s="1152"/>
      <c r="CH7" s="1143">
        <v>10</v>
      </c>
      <c r="CI7" s="1144"/>
      <c r="CJ7" s="1144"/>
      <c r="CK7" s="1144"/>
      <c r="CL7" s="1145"/>
      <c r="CM7" s="1143">
        <v>7</v>
      </c>
      <c r="CN7" s="1144"/>
      <c r="CO7" s="1144"/>
      <c r="CP7" s="1144"/>
      <c r="CQ7" s="1145"/>
      <c r="CR7" s="1143">
        <v>12</v>
      </c>
      <c r="CS7" s="1144"/>
      <c r="CT7" s="1144"/>
      <c r="CU7" s="1144"/>
      <c r="CV7" s="1145"/>
      <c r="CW7" s="1143" t="s">
        <v>587</v>
      </c>
      <c r="CX7" s="1144"/>
      <c r="CY7" s="1144"/>
      <c r="CZ7" s="1144"/>
      <c r="DA7" s="1145"/>
      <c r="DB7" s="1143" t="s">
        <v>587</v>
      </c>
      <c r="DC7" s="1144"/>
      <c r="DD7" s="1144"/>
      <c r="DE7" s="1144"/>
      <c r="DF7" s="1145"/>
      <c r="DG7" s="1143" t="s">
        <v>587</v>
      </c>
      <c r="DH7" s="1144"/>
      <c r="DI7" s="1144"/>
      <c r="DJ7" s="1144"/>
      <c r="DK7" s="1145"/>
      <c r="DL7" s="1143" t="s">
        <v>587</v>
      </c>
      <c r="DM7" s="1144"/>
      <c r="DN7" s="1144"/>
      <c r="DO7" s="1144"/>
      <c r="DP7" s="1145"/>
      <c r="DQ7" s="1143" t="s">
        <v>587</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2723</v>
      </c>
      <c r="R23" s="1124"/>
      <c r="S23" s="1124"/>
      <c r="T23" s="1124"/>
      <c r="U23" s="1124"/>
      <c r="V23" s="1124">
        <v>2581</v>
      </c>
      <c r="W23" s="1124"/>
      <c r="X23" s="1124"/>
      <c r="Y23" s="1124"/>
      <c r="Z23" s="1124"/>
      <c r="AA23" s="1124">
        <v>142</v>
      </c>
      <c r="AB23" s="1124"/>
      <c r="AC23" s="1124"/>
      <c r="AD23" s="1124"/>
      <c r="AE23" s="1125"/>
      <c r="AF23" s="1126">
        <v>119</v>
      </c>
      <c r="AG23" s="1124"/>
      <c r="AH23" s="1124"/>
      <c r="AI23" s="1124"/>
      <c r="AJ23" s="1127"/>
      <c r="AK23" s="1128"/>
      <c r="AL23" s="1129"/>
      <c r="AM23" s="1129"/>
      <c r="AN23" s="1129"/>
      <c r="AO23" s="1129"/>
      <c r="AP23" s="1124">
        <v>2800</v>
      </c>
      <c r="AQ23" s="1124"/>
      <c r="AR23" s="1124"/>
      <c r="AS23" s="1124"/>
      <c r="AT23" s="1124"/>
      <c r="AU23" s="1130"/>
      <c r="AV23" s="1130"/>
      <c r="AW23" s="1130"/>
      <c r="AX23" s="1130"/>
      <c r="AY23" s="1131"/>
      <c r="AZ23" s="1120" t="s">
        <v>131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351</v>
      </c>
      <c r="R28" s="1109"/>
      <c r="S28" s="1109"/>
      <c r="T28" s="1109"/>
      <c r="U28" s="1109"/>
      <c r="V28" s="1109">
        <v>350</v>
      </c>
      <c r="W28" s="1109"/>
      <c r="X28" s="1109"/>
      <c r="Y28" s="1109"/>
      <c r="Z28" s="1109"/>
      <c r="AA28" s="1109">
        <v>1</v>
      </c>
      <c r="AB28" s="1109"/>
      <c r="AC28" s="1109"/>
      <c r="AD28" s="1109"/>
      <c r="AE28" s="1110"/>
      <c r="AF28" s="1111">
        <v>1</v>
      </c>
      <c r="AG28" s="1109"/>
      <c r="AH28" s="1109"/>
      <c r="AI28" s="1109"/>
      <c r="AJ28" s="1112"/>
      <c r="AK28" s="1113">
        <v>37</v>
      </c>
      <c r="AL28" s="1101"/>
      <c r="AM28" s="1101"/>
      <c r="AN28" s="1101"/>
      <c r="AO28" s="1101"/>
      <c r="AP28" s="1101" t="s">
        <v>587</v>
      </c>
      <c r="AQ28" s="1101"/>
      <c r="AR28" s="1101"/>
      <c r="AS28" s="1101"/>
      <c r="AT28" s="1101"/>
      <c r="AU28" s="1101" t="s">
        <v>587</v>
      </c>
      <c r="AV28" s="1101"/>
      <c r="AW28" s="1101"/>
      <c r="AX28" s="1101"/>
      <c r="AY28" s="1101"/>
      <c r="AZ28" s="1102" t="s">
        <v>587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97</v>
      </c>
      <c r="R29" s="1099"/>
      <c r="S29" s="1099"/>
      <c r="T29" s="1099"/>
      <c r="U29" s="1099"/>
      <c r="V29" s="1099">
        <v>97</v>
      </c>
      <c r="W29" s="1099"/>
      <c r="X29" s="1099"/>
      <c r="Y29" s="1099"/>
      <c r="Z29" s="1099"/>
      <c r="AA29" s="1099">
        <v>0</v>
      </c>
      <c r="AB29" s="1099"/>
      <c r="AC29" s="1099"/>
      <c r="AD29" s="1099"/>
      <c r="AE29" s="1100"/>
      <c r="AF29" s="1074" t="s">
        <v>131</v>
      </c>
      <c r="AG29" s="1075"/>
      <c r="AH29" s="1075"/>
      <c r="AI29" s="1075"/>
      <c r="AJ29" s="1076"/>
      <c r="AK29" s="1035">
        <v>51</v>
      </c>
      <c r="AL29" s="1026"/>
      <c r="AM29" s="1026"/>
      <c r="AN29" s="1026"/>
      <c r="AO29" s="1026"/>
      <c r="AP29" s="1026">
        <v>3</v>
      </c>
      <c r="AQ29" s="1026"/>
      <c r="AR29" s="1026"/>
      <c r="AS29" s="1026"/>
      <c r="AT29" s="1026"/>
      <c r="AU29" s="1026">
        <v>1</v>
      </c>
      <c r="AV29" s="1026"/>
      <c r="AW29" s="1026"/>
      <c r="AX29" s="1026"/>
      <c r="AY29" s="1026"/>
      <c r="AZ29" s="1097" t="s">
        <v>587</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440</v>
      </c>
      <c r="R30" s="1099"/>
      <c r="S30" s="1099"/>
      <c r="T30" s="1099"/>
      <c r="U30" s="1099"/>
      <c r="V30" s="1099">
        <v>417</v>
      </c>
      <c r="W30" s="1099"/>
      <c r="X30" s="1099"/>
      <c r="Y30" s="1099"/>
      <c r="Z30" s="1099"/>
      <c r="AA30" s="1099">
        <v>23</v>
      </c>
      <c r="AB30" s="1099"/>
      <c r="AC30" s="1099"/>
      <c r="AD30" s="1099"/>
      <c r="AE30" s="1100"/>
      <c r="AF30" s="1074">
        <v>23</v>
      </c>
      <c r="AG30" s="1075"/>
      <c r="AH30" s="1075"/>
      <c r="AI30" s="1075"/>
      <c r="AJ30" s="1076"/>
      <c r="AK30" s="1035">
        <v>80</v>
      </c>
      <c r="AL30" s="1026"/>
      <c r="AM30" s="1026"/>
      <c r="AN30" s="1026"/>
      <c r="AO30" s="1026"/>
      <c r="AP30" s="1026">
        <v>11</v>
      </c>
      <c r="AQ30" s="1026"/>
      <c r="AR30" s="1026"/>
      <c r="AS30" s="1026"/>
      <c r="AT30" s="1026"/>
      <c r="AU30" s="1026" t="s">
        <v>587</v>
      </c>
      <c r="AV30" s="1026"/>
      <c r="AW30" s="1026"/>
      <c r="AX30" s="1026"/>
      <c r="AY30" s="1026"/>
      <c r="AZ30" s="1097" t="s">
        <v>587</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37</v>
      </c>
      <c r="R31" s="1099"/>
      <c r="S31" s="1099"/>
      <c r="T31" s="1099"/>
      <c r="U31" s="1099"/>
      <c r="V31" s="1099">
        <v>36</v>
      </c>
      <c r="W31" s="1099"/>
      <c r="X31" s="1099"/>
      <c r="Y31" s="1099"/>
      <c r="Z31" s="1099"/>
      <c r="AA31" s="1099">
        <v>1</v>
      </c>
      <c r="AB31" s="1099"/>
      <c r="AC31" s="1099"/>
      <c r="AD31" s="1099"/>
      <c r="AE31" s="1100"/>
      <c r="AF31" s="1074">
        <v>1</v>
      </c>
      <c r="AG31" s="1075"/>
      <c r="AH31" s="1075"/>
      <c r="AI31" s="1075"/>
      <c r="AJ31" s="1076"/>
      <c r="AK31" s="1035">
        <v>17</v>
      </c>
      <c r="AL31" s="1026"/>
      <c r="AM31" s="1026"/>
      <c r="AN31" s="1026"/>
      <c r="AO31" s="1026"/>
      <c r="AP31" s="1026" t="s">
        <v>587</v>
      </c>
      <c r="AQ31" s="1026"/>
      <c r="AR31" s="1026"/>
      <c r="AS31" s="1026"/>
      <c r="AT31" s="1026"/>
      <c r="AU31" s="1026" t="s">
        <v>587</v>
      </c>
      <c r="AV31" s="1026"/>
      <c r="AW31" s="1026"/>
      <c r="AX31" s="1026"/>
      <c r="AY31" s="1026"/>
      <c r="AZ31" s="1097" t="s">
        <v>587</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409</v>
      </c>
      <c r="C32" s="1093"/>
      <c r="D32" s="1093"/>
      <c r="E32" s="1093"/>
      <c r="F32" s="1093"/>
      <c r="G32" s="1093"/>
      <c r="H32" s="1093"/>
      <c r="I32" s="1093"/>
      <c r="J32" s="1093"/>
      <c r="K32" s="1093"/>
      <c r="L32" s="1093"/>
      <c r="M32" s="1093"/>
      <c r="N32" s="1093"/>
      <c r="O32" s="1093"/>
      <c r="P32" s="1094"/>
      <c r="Q32" s="1098">
        <v>37</v>
      </c>
      <c r="R32" s="1099"/>
      <c r="S32" s="1099"/>
      <c r="T32" s="1099"/>
      <c r="U32" s="1099"/>
      <c r="V32" s="1099">
        <v>37</v>
      </c>
      <c r="W32" s="1099"/>
      <c r="X32" s="1099"/>
      <c r="Y32" s="1099"/>
      <c r="Z32" s="1099"/>
      <c r="AA32" s="1099">
        <v>0</v>
      </c>
      <c r="AB32" s="1099"/>
      <c r="AC32" s="1099"/>
      <c r="AD32" s="1099"/>
      <c r="AE32" s="1100"/>
      <c r="AF32" s="1074">
        <v>0</v>
      </c>
      <c r="AG32" s="1075"/>
      <c r="AH32" s="1075"/>
      <c r="AI32" s="1075"/>
      <c r="AJ32" s="1076"/>
      <c r="AK32" s="1035">
        <v>17</v>
      </c>
      <c r="AL32" s="1026"/>
      <c r="AM32" s="1026"/>
      <c r="AN32" s="1026"/>
      <c r="AO32" s="1026"/>
      <c r="AP32" s="1026">
        <v>253</v>
      </c>
      <c r="AQ32" s="1026"/>
      <c r="AR32" s="1026"/>
      <c r="AS32" s="1026"/>
      <c r="AT32" s="1026"/>
      <c r="AU32" s="1026">
        <v>158</v>
      </c>
      <c r="AV32" s="1026"/>
      <c r="AW32" s="1026"/>
      <c r="AX32" s="1026"/>
      <c r="AY32" s="1026"/>
      <c r="AZ32" s="1097" t="s">
        <v>587</v>
      </c>
      <c r="BA32" s="1097"/>
      <c r="BB32" s="1097"/>
      <c r="BC32" s="1097"/>
      <c r="BD32" s="1097"/>
      <c r="BE32" s="1087" t="s">
        <v>410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411</v>
      </c>
      <c r="C33" s="1093"/>
      <c r="D33" s="1093"/>
      <c r="E33" s="1093"/>
      <c r="F33" s="1093"/>
      <c r="G33" s="1093"/>
      <c r="H33" s="1093"/>
      <c r="I33" s="1093"/>
      <c r="J33" s="1093"/>
      <c r="K33" s="1093"/>
      <c r="L33" s="1093"/>
      <c r="M33" s="1093"/>
      <c r="N33" s="1093"/>
      <c r="O33" s="1093"/>
      <c r="P33" s="1094"/>
      <c r="Q33" s="1098">
        <v>159</v>
      </c>
      <c r="R33" s="1099"/>
      <c r="S33" s="1099"/>
      <c r="T33" s="1099"/>
      <c r="U33" s="1099"/>
      <c r="V33" s="1099">
        <v>159</v>
      </c>
      <c r="W33" s="1099"/>
      <c r="X33" s="1099"/>
      <c r="Y33" s="1099"/>
      <c r="Z33" s="1099"/>
      <c r="AA33" s="1099">
        <v>0</v>
      </c>
      <c r="AB33" s="1099"/>
      <c r="AC33" s="1099"/>
      <c r="AD33" s="1099"/>
      <c r="AE33" s="1100"/>
      <c r="AF33" s="1074">
        <v>0</v>
      </c>
      <c r="AG33" s="1075"/>
      <c r="AH33" s="1075"/>
      <c r="AI33" s="1075"/>
      <c r="AJ33" s="1076"/>
      <c r="AK33" s="1035">
        <v>125</v>
      </c>
      <c r="AL33" s="1026"/>
      <c r="AM33" s="1026"/>
      <c r="AN33" s="1026"/>
      <c r="AO33" s="1026"/>
      <c r="AP33" s="1026">
        <v>726</v>
      </c>
      <c r="AQ33" s="1026"/>
      <c r="AR33" s="1026"/>
      <c r="AS33" s="1026"/>
      <c r="AT33" s="1026"/>
      <c r="AU33" s="1026">
        <v>665</v>
      </c>
      <c r="AV33" s="1026"/>
      <c r="AW33" s="1026"/>
      <c r="AX33" s="1026"/>
      <c r="AY33" s="1026"/>
      <c r="AZ33" s="1097" t="s">
        <v>587</v>
      </c>
      <c r="BA33" s="1097"/>
      <c r="BB33" s="1097"/>
      <c r="BC33" s="1097"/>
      <c r="BD33" s="1097"/>
      <c r="BE33" s="1087" t="s">
        <v>410</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412</v>
      </c>
      <c r="C34" s="1093"/>
      <c r="D34" s="1093"/>
      <c r="E34" s="1093"/>
      <c r="F34" s="1093"/>
      <c r="G34" s="1093"/>
      <c r="H34" s="1093"/>
      <c r="I34" s="1093"/>
      <c r="J34" s="1093"/>
      <c r="K34" s="1093"/>
      <c r="L34" s="1093"/>
      <c r="M34" s="1093"/>
      <c r="N34" s="1093"/>
      <c r="O34" s="1093"/>
      <c r="P34" s="1094"/>
      <c r="Q34" s="1098">
        <v>28</v>
      </c>
      <c r="R34" s="1099"/>
      <c r="S34" s="1099"/>
      <c r="T34" s="1099"/>
      <c r="U34" s="1099"/>
      <c r="V34" s="1099">
        <v>28</v>
      </c>
      <c r="W34" s="1099"/>
      <c r="X34" s="1099"/>
      <c r="Y34" s="1099"/>
      <c r="Z34" s="1099"/>
      <c r="AA34" s="1099">
        <v>0</v>
      </c>
      <c r="AB34" s="1099"/>
      <c r="AC34" s="1099"/>
      <c r="AD34" s="1099"/>
      <c r="AE34" s="1100"/>
      <c r="AF34" s="1074">
        <v>0</v>
      </c>
      <c r="AG34" s="1075"/>
      <c r="AH34" s="1075"/>
      <c r="AI34" s="1075"/>
      <c r="AJ34" s="1076"/>
      <c r="AK34" s="1035">
        <v>25</v>
      </c>
      <c r="AL34" s="1026"/>
      <c r="AM34" s="1026"/>
      <c r="AN34" s="1026"/>
      <c r="AO34" s="1026"/>
      <c r="AP34" s="1026">
        <v>123</v>
      </c>
      <c r="AQ34" s="1026"/>
      <c r="AR34" s="1026"/>
      <c r="AS34" s="1026"/>
      <c r="AT34" s="1026"/>
      <c r="AU34" s="1026">
        <v>118</v>
      </c>
      <c r="AV34" s="1026"/>
      <c r="AW34" s="1026"/>
      <c r="AX34" s="1026"/>
      <c r="AY34" s="1026"/>
      <c r="AZ34" s="1097" t="s">
        <v>587</v>
      </c>
      <c r="BA34" s="1097"/>
      <c r="BB34" s="1097"/>
      <c r="BC34" s="1097"/>
      <c r="BD34" s="1097"/>
      <c r="BE34" s="1087" t="s">
        <v>410</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25</v>
      </c>
      <c r="AG63" s="1014"/>
      <c r="AH63" s="1014"/>
      <c r="AI63" s="1014"/>
      <c r="AJ63" s="1085"/>
      <c r="AK63" s="1086"/>
      <c r="AL63" s="1018"/>
      <c r="AM63" s="1018"/>
      <c r="AN63" s="1018"/>
      <c r="AO63" s="1018"/>
      <c r="AP63" s="1014">
        <v>1116</v>
      </c>
      <c r="AQ63" s="1014"/>
      <c r="AR63" s="1014"/>
      <c r="AS63" s="1014"/>
      <c r="AT63" s="1014"/>
      <c r="AU63" s="1014">
        <v>946</v>
      </c>
      <c r="AV63" s="1014"/>
      <c r="AW63" s="1014"/>
      <c r="AX63" s="1014"/>
      <c r="AY63" s="1014"/>
      <c r="AZ63" s="1080"/>
      <c r="BA63" s="1080"/>
      <c r="BB63" s="1080"/>
      <c r="BC63" s="1080"/>
      <c r="BD63" s="1080"/>
      <c r="BE63" s="1015"/>
      <c r="BF63" s="1015"/>
      <c r="BG63" s="1015"/>
      <c r="BH63" s="1015"/>
      <c r="BI63" s="1016"/>
      <c r="BJ63" s="1081" t="s">
        <v>415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397</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402</v>
      </c>
      <c r="AQ66" s="1057"/>
      <c r="AR66" s="1057"/>
      <c r="AS66" s="1057"/>
      <c r="AT66" s="1058"/>
      <c r="AU66" s="1056" t="s">
        <v>422</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589</v>
      </c>
      <c r="C68" s="1041"/>
      <c r="D68" s="1041"/>
      <c r="E68" s="1041"/>
      <c r="F68" s="1041"/>
      <c r="G68" s="1041"/>
      <c r="H68" s="1041"/>
      <c r="I68" s="1041"/>
      <c r="J68" s="1041"/>
      <c r="K68" s="1041"/>
      <c r="L68" s="1041"/>
      <c r="M68" s="1041"/>
      <c r="N68" s="1041"/>
      <c r="O68" s="1041"/>
      <c r="P68" s="1042"/>
      <c r="Q68" s="1043">
        <v>7588</v>
      </c>
      <c r="R68" s="1037"/>
      <c r="S68" s="1037"/>
      <c r="T68" s="1037"/>
      <c r="U68" s="1037"/>
      <c r="V68" s="1037">
        <v>7438</v>
      </c>
      <c r="W68" s="1037"/>
      <c r="X68" s="1037"/>
      <c r="Y68" s="1037"/>
      <c r="Z68" s="1037"/>
      <c r="AA68" s="1037">
        <v>150</v>
      </c>
      <c r="AB68" s="1037"/>
      <c r="AC68" s="1037"/>
      <c r="AD68" s="1037"/>
      <c r="AE68" s="1037"/>
      <c r="AF68" s="1037">
        <v>111</v>
      </c>
      <c r="AG68" s="1037"/>
      <c r="AH68" s="1037"/>
      <c r="AI68" s="1037"/>
      <c r="AJ68" s="1037"/>
      <c r="AK68" s="1037" t="s">
        <v>587</v>
      </c>
      <c r="AL68" s="1037"/>
      <c r="AM68" s="1037"/>
      <c r="AN68" s="1037"/>
      <c r="AO68" s="1037"/>
      <c r="AP68" s="1037">
        <v>5159</v>
      </c>
      <c r="AQ68" s="1037"/>
      <c r="AR68" s="1037"/>
      <c r="AS68" s="1037"/>
      <c r="AT68" s="1037"/>
      <c r="AU68" s="1037">
        <v>40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v>22</v>
      </c>
      <c r="R69" s="1026"/>
      <c r="S69" s="1026"/>
      <c r="T69" s="1026"/>
      <c r="U69" s="1026"/>
      <c r="V69" s="1026">
        <v>15</v>
      </c>
      <c r="W69" s="1026"/>
      <c r="X69" s="1026"/>
      <c r="Y69" s="1026"/>
      <c r="Z69" s="1026"/>
      <c r="AA69" s="1026">
        <v>7</v>
      </c>
      <c r="AB69" s="1026"/>
      <c r="AC69" s="1026"/>
      <c r="AD69" s="1026"/>
      <c r="AE69" s="1026"/>
      <c r="AF69" s="1026">
        <v>7</v>
      </c>
      <c r="AG69" s="1026"/>
      <c r="AH69" s="1026"/>
      <c r="AI69" s="1026"/>
      <c r="AJ69" s="1026"/>
      <c r="AK69" s="1026" t="s">
        <v>587</v>
      </c>
      <c r="AL69" s="1026"/>
      <c r="AM69" s="1026"/>
      <c r="AN69" s="1026"/>
      <c r="AO69" s="1026"/>
      <c r="AP69" s="1026" t="s">
        <v>587</v>
      </c>
      <c r="AQ69" s="1026"/>
      <c r="AR69" s="1026"/>
      <c r="AS69" s="1026"/>
      <c r="AT69" s="1026"/>
      <c r="AU69" s="1026" t="s">
        <v>587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595</v>
      </c>
      <c r="C70" s="1030"/>
      <c r="D70" s="1030"/>
      <c r="E70" s="1030"/>
      <c r="F70" s="1030"/>
      <c r="G70" s="1030"/>
      <c r="H70" s="1030"/>
      <c r="I70" s="1030"/>
      <c r="J70" s="1030"/>
      <c r="K70" s="1030"/>
      <c r="L70" s="1030"/>
      <c r="M70" s="1030"/>
      <c r="N70" s="1030"/>
      <c r="O70" s="1030"/>
      <c r="P70" s="1031"/>
      <c r="Q70" s="1032">
        <v>425</v>
      </c>
      <c r="R70" s="1026"/>
      <c r="S70" s="1026"/>
      <c r="T70" s="1026"/>
      <c r="U70" s="1026"/>
      <c r="V70" s="1026">
        <v>272</v>
      </c>
      <c r="W70" s="1026"/>
      <c r="X70" s="1026"/>
      <c r="Y70" s="1026"/>
      <c r="Z70" s="1026"/>
      <c r="AA70" s="1026">
        <v>153</v>
      </c>
      <c r="AB70" s="1026"/>
      <c r="AC70" s="1026"/>
      <c r="AD70" s="1026"/>
      <c r="AE70" s="1026"/>
      <c r="AF70" s="1026">
        <v>153</v>
      </c>
      <c r="AG70" s="1026"/>
      <c r="AH70" s="1026"/>
      <c r="AI70" s="1026"/>
      <c r="AJ70" s="1026"/>
      <c r="AK70" s="1026">
        <v>170</v>
      </c>
      <c r="AL70" s="1026"/>
      <c r="AM70" s="1026"/>
      <c r="AN70" s="1026"/>
      <c r="AO70" s="1026"/>
      <c r="AP70" s="1026" t="s">
        <v>587</v>
      </c>
      <c r="AQ70" s="1026"/>
      <c r="AR70" s="1026"/>
      <c r="AS70" s="1026"/>
      <c r="AT70" s="1026"/>
      <c r="AU70" s="1026" t="s">
        <v>587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591</v>
      </c>
      <c r="C71" s="1030"/>
      <c r="D71" s="1030"/>
      <c r="E71" s="1030"/>
      <c r="F71" s="1030"/>
      <c r="G71" s="1030"/>
      <c r="H71" s="1030"/>
      <c r="I71" s="1030"/>
      <c r="J71" s="1030"/>
      <c r="K71" s="1030"/>
      <c r="L71" s="1030"/>
      <c r="M71" s="1030"/>
      <c r="N71" s="1030"/>
      <c r="O71" s="1030"/>
      <c r="P71" s="1031"/>
      <c r="Q71" s="1032">
        <v>3540</v>
      </c>
      <c r="R71" s="1026"/>
      <c r="S71" s="1026"/>
      <c r="T71" s="1026"/>
      <c r="U71" s="1026"/>
      <c r="V71" s="1026">
        <v>3428</v>
      </c>
      <c r="W71" s="1026"/>
      <c r="X71" s="1026"/>
      <c r="Y71" s="1026"/>
      <c r="Z71" s="1026"/>
      <c r="AA71" s="1026">
        <v>112</v>
      </c>
      <c r="AB71" s="1026"/>
      <c r="AC71" s="1026"/>
      <c r="AD71" s="1026"/>
      <c r="AE71" s="1026"/>
      <c r="AF71" s="1026">
        <v>112</v>
      </c>
      <c r="AG71" s="1026"/>
      <c r="AH71" s="1026"/>
      <c r="AI71" s="1026"/>
      <c r="AJ71" s="1026"/>
      <c r="AK71" s="1026">
        <v>71</v>
      </c>
      <c r="AL71" s="1026"/>
      <c r="AM71" s="1026"/>
      <c r="AN71" s="1026"/>
      <c r="AO71" s="1026"/>
      <c r="AP71" s="1026">
        <v>627</v>
      </c>
      <c r="AQ71" s="1026"/>
      <c r="AR71" s="1026"/>
      <c r="AS71" s="1026"/>
      <c r="AT71" s="1026"/>
      <c r="AU71" s="1026" t="s">
        <v>587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592</v>
      </c>
      <c r="C72" s="1030"/>
      <c r="D72" s="1030"/>
      <c r="E72" s="1030"/>
      <c r="F72" s="1030"/>
      <c r="G72" s="1030"/>
      <c r="H72" s="1030"/>
      <c r="I72" s="1030"/>
      <c r="J72" s="1030"/>
      <c r="K72" s="1030"/>
      <c r="L72" s="1030"/>
      <c r="M72" s="1030"/>
      <c r="N72" s="1030"/>
      <c r="O72" s="1030"/>
      <c r="P72" s="1031"/>
      <c r="Q72" s="1032">
        <v>797</v>
      </c>
      <c r="R72" s="1026"/>
      <c r="S72" s="1026"/>
      <c r="T72" s="1026"/>
      <c r="U72" s="1026"/>
      <c r="V72" s="1026">
        <v>629</v>
      </c>
      <c r="W72" s="1026"/>
      <c r="X72" s="1026"/>
      <c r="Y72" s="1026"/>
      <c r="Z72" s="1026"/>
      <c r="AA72" s="1026">
        <v>168</v>
      </c>
      <c r="AB72" s="1026"/>
      <c r="AC72" s="1026"/>
      <c r="AD72" s="1026"/>
      <c r="AE72" s="1026"/>
      <c r="AF72" s="1026">
        <v>27</v>
      </c>
      <c r="AG72" s="1026"/>
      <c r="AH72" s="1026"/>
      <c r="AI72" s="1026"/>
      <c r="AJ72" s="1026"/>
      <c r="AK72" s="1026">
        <v>11</v>
      </c>
      <c r="AL72" s="1026"/>
      <c r="AM72" s="1026"/>
      <c r="AN72" s="1026"/>
      <c r="AO72" s="1026"/>
      <c r="AP72" s="1026">
        <v>246</v>
      </c>
      <c r="AQ72" s="1026"/>
      <c r="AR72" s="1026"/>
      <c r="AS72" s="1026"/>
      <c r="AT72" s="1026"/>
      <c r="AU72" s="1026">
        <v>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593</v>
      </c>
      <c r="C73" s="1030"/>
      <c r="D73" s="1030"/>
      <c r="E73" s="1030"/>
      <c r="F73" s="1030"/>
      <c r="G73" s="1030"/>
      <c r="H73" s="1030"/>
      <c r="I73" s="1030"/>
      <c r="J73" s="1030"/>
      <c r="K73" s="1030"/>
      <c r="L73" s="1030"/>
      <c r="M73" s="1030"/>
      <c r="N73" s="1030"/>
      <c r="O73" s="1030"/>
      <c r="P73" s="1031"/>
      <c r="Q73" s="1032">
        <v>849</v>
      </c>
      <c r="R73" s="1026"/>
      <c r="S73" s="1026"/>
      <c r="T73" s="1026"/>
      <c r="U73" s="1026"/>
      <c r="V73" s="1026">
        <v>824</v>
      </c>
      <c r="W73" s="1026"/>
      <c r="X73" s="1026"/>
      <c r="Y73" s="1026"/>
      <c r="Z73" s="1026"/>
      <c r="AA73" s="1026">
        <v>25</v>
      </c>
      <c r="AB73" s="1026"/>
      <c r="AC73" s="1026"/>
      <c r="AD73" s="1026"/>
      <c r="AE73" s="1026"/>
      <c r="AF73" s="1026">
        <v>25</v>
      </c>
      <c r="AG73" s="1026"/>
      <c r="AH73" s="1026"/>
      <c r="AI73" s="1026"/>
      <c r="AJ73" s="1026"/>
      <c r="AK73" s="1026">
        <v>22</v>
      </c>
      <c r="AL73" s="1026"/>
      <c r="AM73" s="1026"/>
      <c r="AN73" s="1026"/>
      <c r="AO73" s="1026"/>
      <c r="AP73" s="1026" t="s">
        <v>587</v>
      </c>
      <c r="AQ73" s="1026"/>
      <c r="AR73" s="1026"/>
      <c r="AS73" s="1026"/>
      <c r="AT73" s="1026"/>
      <c r="AU73" s="1026" t="s">
        <v>587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596</v>
      </c>
      <c r="C74" s="1030"/>
      <c r="D74" s="1030"/>
      <c r="E74" s="1030"/>
      <c r="F74" s="1030"/>
      <c r="G74" s="1030"/>
      <c r="H74" s="1030"/>
      <c r="I74" s="1030"/>
      <c r="J74" s="1030"/>
      <c r="K74" s="1030"/>
      <c r="L74" s="1030"/>
      <c r="M74" s="1030"/>
      <c r="N74" s="1030"/>
      <c r="O74" s="1030"/>
      <c r="P74" s="1031"/>
      <c r="Q74" s="1032">
        <v>565</v>
      </c>
      <c r="R74" s="1026"/>
      <c r="S74" s="1026"/>
      <c r="T74" s="1026"/>
      <c r="U74" s="1026"/>
      <c r="V74" s="1026">
        <v>535</v>
      </c>
      <c r="W74" s="1026"/>
      <c r="X74" s="1026"/>
      <c r="Y74" s="1026"/>
      <c r="Z74" s="1026"/>
      <c r="AA74" s="1026">
        <v>30</v>
      </c>
      <c r="AB74" s="1026"/>
      <c r="AC74" s="1026"/>
      <c r="AD74" s="1026"/>
      <c r="AE74" s="1026"/>
      <c r="AF74" s="1026">
        <v>30</v>
      </c>
      <c r="AG74" s="1026"/>
      <c r="AH74" s="1026"/>
      <c r="AI74" s="1026"/>
      <c r="AJ74" s="1026"/>
      <c r="AK74" s="1026">
        <v>24</v>
      </c>
      <c r="AL74" s="1026"/>
      <c r="AM74" s="1026"/>
      <c r="AN74" s="1026"/>
      <c r="AO74" s="1026"/>
      <c r="AP74" s="1026" t="s">
        <v>587</v>
      </c>
      <c r="AQ74" s="1026"/>
      <c r="AR74" s="1026"/>
      <c r="AS74" s="1026"/>
      <c r="AT74" s="1026"/>
      <c r="AU74" s="1026" t="s">
        <v>587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597</v>
      </c>
      <c r="C75" s="1030"/>
      <c r="D75" s="1030"/>
      <c r="E75" s="1030"/>
      <c r="F75" s="1030"/>
      <c r="G75" s="1030"/>
      <c r="H75" s="1030"/>
      <c r="I75" s="1030"/>
      <c r="J75" s="1030"/>
      <c r="K75" s="1030"/>
      <c r="L75" s="1030"/>
      <c r="M75" s="1030"/>
      <c r="N75" s="1030"/>
      <c r="O75" s="1030"/>
      <c r="P75" s="1031"/>
      <c r="Q75" s="1033">
        <v>171813</v>
      </c>
      <c r="R75" s="1034"/>
      <c r="S75" s="1034"/>
      <c r="T75" s="1034"/>
      <c r="U75" s="1035"/>
      <c r="V75" s="1036">
        <v>167384</v>
      </c>
      <c r="W75" s="1034"/>
      <c r="X75" s="1034"/>
      <c r="Y75" s="1034"/>
      <c r="Z75" s="1035"/>
      <c r="AA75" s="1036">
        <v>4429</v>
      </c>
      <c r="AB75" s="1034"/>
      <c r="AC75" s="1034"/>
      <c r="AD75" s="1034"/>
      <c r="AE75" s="1035"/>
      <c r="AF75" s="1036">
        <v>4426</v>
      </c>
      <c r="AG75" s="1034"/>
      <c r="AH75" s="1034"/>
      <c r="AI75" s="1034"/>
      <c r="AJ75" s="1035"/>
      <c r="AK75" s="1036">
        <v>6995</v>
      </c>
      <c r="AL75" s="1034"/>
      <c r="AM75" s="1034"/>
      <c r="AN75" s="1034"/>
      <c r="AO75" s="1035"/>
      <c r="AP75" s="1036" t="s">
        <v>587</v>
      </c>
      <c r="AQ75" s="1034"/>
      <c r="AR75" s="1034"/>
      <c r="AS75" s="1034"/>
      <c r="AT75" s="1035"/>
      <c r="AU75" s="1036" t="s">
        <v>587</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594</v>
      </c>
      <c r="C76" s="1030"/>
      <c r="D76" s="1030"/>
      <c r="E76" s="1030"/>
      <c r="F76" s="1030"/>
      <c r="G76" s="1030"/>
      <c r="H76" s="1030"/>
      <c r="I76" s="1030"/>
      <c r="J76" s="1030"/>
      <c r="K76" s="1030"/>
      <c r="L76" s="1030"/>
      <c r="M76" s="1030"/>
      <c r="N76" s="1030"/>
      <c r="O76" s="1030"/>
      <c r="P76" s="1031"/>
      <c r="Q76" s="1033">
        <v>9567</v>
      </c>
      <c r="R76" s="1034"/>
      <c r="S76" s="1034"/>
      <c r="T76" s="1034"/>
      <c r="U76" s="1035"/>
      <c r="V76" s="1036">
        <v>7806</v>
      </c>
      <c r="W76" s="1034"/>
      <c r="X76" s="1034"/>
      <c r="Y76" s="1034"/>
      <c r="Z76" s="1035"/>
      <c r="AA76" s="1036">
        <v>1761</v>
      </c>
      <c r="AB76" s="1034"/>
      <c r="AC76" s="1034"/>
      <c r="AD76" s="1034"/>
      <c r="AE76" s="1035"/>
      <c r="AF76" s="1036">
        <v>761</v>
      </c>
      <c r="AG76" s="1034"/>
      <c r="AH76" s="1034"/>
      <c r="AI76" s="1034"/>
      <c r="AJ76" s="1035"/>
      <c r="AK76" s="1036" t="s">
        <v>587</v>
      </c>
      <c r="AL76" s="1034"/>
      <c r="AM76" s="1034"/>
      <c r="AN76" s="1034"/>
      <c r="AO76" s="1035"/>
      <c r="AP76" s="1036" t="s">
        <v>587</v>
      </c>
      <c r="AQ76" s="1034"/>
      <c r="AR76" s="1034"/>
      <c r="AS76" s="1034"/>
      <c r="AT76" s="1035"/>
      <c r="AU76" s="1036" t="s">
        <v>587</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t="s">
        <v>598</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2256</v>
      </c>
      <c r="AG88" s="1014"/>
      <c r="AH88" s="1014"/>
      <c r="AI88" s="1014"/>
      <c r="AJ88" s="1014"/>
      <c r="AK88" s="1018"/>
      <c r="AL88" s="1018"/>
      <c r="AM88" s="1018"/>
      <c r="AN88" s="1018"/>
      <c r="AO88" s="1018"/>
      <c r="AP88" s="1014">
        <v>5173</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12</v>
      </c>
      <c r="CS102" s="1006"/>
      <c r="CT102" s="1006"/>
      <c r="CU102" s="1006"/>
      <c r="CV102" s="1007"/>
      <c r="CW102" s="1005" t="s">
        <v>587</v>
      </c>
      <c r="CX102" s="1006"/>
      <c r="CY102" s="1006"/>
      <c r="CZ102" s="1006"/>
      <c r="DA102" s="1007"/>
      <c r="DB102" s="1005" t="s">
        <v>587</v>
      </c>
      <c r="DC102" s="1006"/>
      <c r="DD102" s="1006"/>
      <c r="DE102" s="1006"/>
      <c r="DF102" s="1007"/>
      <c r="DG102" s="1005" t="s">
        <v>587</v>
      </c>
      <c r="DH102" s="1006"/>
      <c r="DI102" s="1006"/>
      <c r="DJ102" s="1006"/>
      <c r="DK102" s="1007"/>
      <c r="DL102" s="1005" t="s">
        <v>587</v>
      </c>
      <c r="DM102" s="1006"/>
      <c r="DN102" s="1006"/>
      <c r="DO102" s="1006"/>
      <c r="DP102" s="1007"/>
      <c r="DQ102" s="1005" t="s">
        <v>587</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311</v>
      </c>
      <c r="AG109" s="949"/>
      <c r="AH109" s="949"/>
      <c r="AI109" s="949"/>
      <c r="AJ109" s="950"/>
      <c r="AK109" s="951" t="s">
        <v>310</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311</v>
      </c>
      <c r="BW109" s="949"/>
      <c r="BX109" s="949"/>
      <c r="BY109" s="949"/>
      <c r="BZ109" s="950"/>
      <c r="CA109" s="951" t="s">
        <v>310</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311</v>
      </c>
      <c r="DM109" s="949"/>
      <c r="DN109" s="949"/>
      <c r="DO109" s="949"/>
      <c r="DP109" s="950"/>
      <c r="DQ109" s="951" t="s">
        <v>310</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288138</v>
      </c>
      <c r="AB110" s="942"/>
      <c r="AC110" s="942"/>
      <c r="AD110" s="942"/>
      <c r="AE110" s="943"/>
      <c r="AF110" s="944">
        <v>255511</v>
      </c>
      <c r="AG110" s="942"/>
      <c r="AH110" s="942"/>
      <c r="AI110" s="942"/>
      <c r="AJ110" s="943"/>
      <c r="AK110" s="944">
        <v>272342</v>
      </c>
      <c r="AL110" s="942"/>
      <c r="AM110" s="942"/>
      <c r="AN110" s="942"/>
      <c r="AO110" s="943"/>
      <c r="AP110" s="945">
        <v>18</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2557569</v>
      </c>
      <c r="BR110" s="889"/>
      <c r="BS110" s="889"/>
      <c r="BT110" s="889"/>
      <c r="BU110" s="889"/>
      <c r="BV110" s="889">
        <v>2879671</v>
      </c>
      <c r="BW110" s="889"/>
      <c r="BX110" s="889"/>
      <c r="BY110" s="889"/>
      <c r="BZ110" s="889"/>
      <c r="CA110" s="889">
        <v>2800639</v>
      </c>
      <c r="CB110" s="889"/>
      <c r="CC110" s="889"/>
      <c r="CD110" s="889"/>
      <c r="CE110" s="889"/>
      <c r="CF110" s="913">
        <v>185.2</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415</v>
      </c>
      <c r="DH110" s="889"/>
      <c r="DI110" s="889"/>
      <c r="DJ110" s="889"/>
      <c r="DK110" s="889"/>
      <c r="DL110" s="889" t="s">
        <v>415</v>
      </c>
      <c r="DM110" s="889"/>
      <c r="DN110" s="889"/>
      <c r="DO110" s="889"/>
      <c r="DP110" s="889"/>
      <c r="DQ110" s="889" t="s">
        <v>439</v>
      </c>
      <c r="DR110" s="889"/>
      <c r="DS110" s="889"/>
      <c r="DT110" s="889"/>
      <c r="DU110" s="889"/>
      <c r="DV110" s="890" t="s">
        <v>415</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415</v>
      </c>
      <c r="AB111" s="970"/>
      <c r="AC111" s="970"/>
      <c r="AD111" s="970"/>
      <c r="AE111" s="971"/>
      <c r="AF111" s="972" t="s">
        <v>415</v>
      </c>
      <c r="AG111" s="970"/>
      <c r="AH111" s="970"/>
      <c r="AI111" s="970"/>
      <c r="AJ111" s="971"/>
      <c r="AK111" s="972" t="s">
        <v>415</v>
      </c>
      <c r="AL111" s="970"/>
      <c r="AM111" s="970"/>
      <c r="AN111" s="970"/>
      <c r="AO111" s="971"/>
      <c r="AP111" s="973" t="s">
        <v>415</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t="s">
        <v>131</v>
      </c>
      <c r="BR111" s="861"/>
      <c r="BS111" s="861"/>
      <c r="BT111" s="861"/>
      <c r="BU111" s="861"/>
      <c r="BV111" s="861" t="s">
        <v>439</v>
      </c>
      <c r="BW111" s="861"/>
      <c r="BX111" s="861"/>
      <c r="BY111" s="861"/>
      <c r="BZ111" s="861"/>
      <c r="CA111" s="861" t="s">
        <v>439</v>
      </c>
      <c r="CB111" s="861"/>
      <c r="CC111" s="861"/>
      <c r="CD111" s="861"/>
      <c r="CE111" s="861"/>
      <c r="CF111" s="922" t="s">
        <v>131</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439</v>
      </c>
      <c r="DH111" s="861"/>
      <c r="DI111" s="861"/>
      <c r="DJ111" s="861"/>
      <c r="DK111" s="861"/>
      <c r="DL111" s="861" t="s">
        <v>415</v>
      </c>
      <c r="DM111" s="861"/>
      <c r="DN111" s="861"/>
      <c r="DO111" s="861"/>
      <c r="DP111" s="861"/>
      <c r="DQ111" s="861" t="s">
        <v>415</v>
      </c>
      <c r="DR111" s="861"/>
      <c r="DS111" s="861"/>
      <c r="DT111" s="861"/>
      <c r="DU111" s="861"/>
      <c r="DV111" s="838" t="s">
        <v>415</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439</v>
      </c>
      <c r="AB112" s="824"/>
      <c r="AC112" s="824"/>
      <c r="AD112" s="824"/>
      <c r="AE112" s="825"/>
      <c r="AF112" s="826" t="s">
        <v>439</v>
      </c>
      <c r="AG112" s="824"/>
      <c r="AH112" s="824"/>
      <c r="AI112" s="824"/>
      <c r="AJ112" s="825"/>
      <c r="AK112" s="826" t="s">
        <v>131</v>
      </c>
      <c r="AL112" s="824"/>
      <c r="AM112" s="824"/>
      <c r="AN112" s="824"/>
      <c r="AO112" s="825"/>
      <c r="AP112" s="871" t="s">
        <v>415</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1132961</v>
      </c>
      <c r="BR112" s="861"/>
      <c r="BS112" s="861"/>
      <c r="BT112" s="861"/>
      <c r="BU112" s="861"/>
      <c r="BV112" s="861">
        <v>1054785</v>
      </c>
      <c r="BW112" s="861"/>
      <c r="BX112" s="861"/>
      <c r="BY112" s="861"/>
      <c r="BZ112" s="861"/>
      <c r="CA112" s="861">
        <v>952772</v>
      </c>
      <c r="CB112" s="861"/>
      <c r="CC112" s="861"/>
      <c r="CD112" s="861"/>
      <c r="CE112" s="861"/>
      <c r="CF112" s="922">
        <v>63</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415</v>
      </c>
      <c r="DH112" s="861"/>
      <c r="DI112" s="861"/>
      <c r="DJ112" s="861"/>
      <c r="DK112" s="861"/>
      <c r="DL112" s="861" t="s">
        <v>415</v>
      </c>
      <c r="DM112" s="861"/>
      <c r="DN112" s="861"/>
      <c r="DO112" s="861"/>
      <c r="DP112" s="861"/>
      <c r="DQ112" s="861" t="s">
        <v>447</v>
      </c>
      <c r="DR112" s="861"/>
      <c r="DS112" s="861"/>
      <c r="DT112" s="861"/>
      <c r="DU112" s="861"/>
      <c r="DV112" s="838" t="s">
        <v>415</v>
      </c>
      <c r="DW112" s="838"/>
      <c r="DX112" s="838"/>
      <c r="DY112" s="838"/>
      <c r="DZ112" s="839"/>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113897</v>
      </c>
      <c r="AB113" s="970"/>
      <c r="AC113" s="970"/>
      <c r="AD113" s="970"/>
      <c r="AE113" s="971"/>
      <c r="AF113" s="972">
        <v>120475</v>
      </c>
      <c r="AG113" s="970"/>
      <c r="AH113" s="970"/>
      <c r="AI113" s="970"/>
      <c r="AJ113" s="971"/>
      <c r="AK113" s="972">
        <v>112298</v>
      </c>
      <c r="AL113" s="970"/>
      <c r="AM113" s="970"/>
      <c r="AN113" s="970"/>
      <c r="AO113" s="971"/>
      <c r="AP113" s="973">
        <v>7.4</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45391</v>
      </c>
      <c r="BR113" s="861"/>
      <c r="BS113" s="861"/>
      <c r="BT113" s="861"/>
      <c r="BU113" s="861"/>
      <c r="BV113" s="861">
        <v>43394</v>
      </c>
      <c r="BW113" s="861"/>
      <c r="BX113" s="861"/>
      <c r="BY113" s="861"/>
      <c r="BZ113" s="861"/>
      <c r="CA113" s="861">
        <v>45103</v>
      </c>
      <c r="CB113" s="861"/>
      <c r="CC113" s="861"/>
      <c r="CD113" s="861"/>
      <c r="CE113" s="861"/>
      <c r="CF113" s="922">
        <v>3</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439</v>
      </c>
      <c r="DH113" s="824"/>
      <c r="DI113" s="824"/>
      <c r="DJ113" s="824"/>
      <c r="DK113" s="825"/>
      <c r="DL113" s="826" t="s">
        <v>131</v>
      </c>
      <c r="DM113" s="824"/>
      <c r="DN113" s="824"/>
      <c r="DO113" s="824"/>
      <c r="DP113" s="825"/>
      <c r="DQ113" s="826" t="s">
        <v>415</v>
      </c>
      <c r="DR113" s="824"/>
      <c r="DS113" s="824"/>
      <c r="DT113" s="824"/>
      <c r="DU113" s="825"/>
      <c r="DV113" s="871" t="s">
        <v>415</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4346</v>
      </c>
      <c r="AB114" s="824"/>
      <c r="AC114" s="824"/>
      <c r="AD114" s="824"/>
      <c r="AE114" s="825"/>
      <c r="AF114" s="826">
        <v>4564</v>
      </c>
      <c r="AG114" s="824"/>
      <c r="AH114" s="824"/>
      <c r="AI114" s="824"/>
      <c r="AJ114" s="825"/>
      <c r="AK114" s="826">
        <v>4504</v>
      </c>
      <c r="AL114" s="824"/>
      <c r="AM114" s="824"/>
      <c r="AN114" s="824"/>
      <c r="AO114" s="825"/>
      <c r="AP114" s="871">
        <v>0.3</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441798</v>
      </c>
      <c r="BR114" s="861"/>
      <c r="BS114" s="861"/>
      <c r="BT114" s="861"/>
      <c r="BU114" s="861"/>
      <c r="BV114" s="861">
        <v>405448</v>
      </c>
      <c r="BW114" s="861"/>
      <c r="BX114" s="861"/>
      <c r="BY114" s="861"/>
      <c r="BZ114" s="861"/>
      <c r="CA114" s="861">
        <v>379424</v>
      </c>
      <c r="CB114" s="861"/>
      <c r="CC114" s="861"/>
      <c r="CD114" s="861"/>
      <c r="CE114" s="861"/>
      <c r="CF114" s="922">
        <v>25.1</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131</v>
      </c>
      <c r="DH114" s="824"/>
      <c r="DI114" s="824"/>
      <c r="DJ114" s="824"/>
      <c r="DK114" s="825"/>
      <c r="DL114" s="826" t="s">
        <v>415</v>
      </c>
      <c r="DM114" s="824"/>
      <c r="DN114" s="824"/>
      <c r="DO114" s="824"/>
      <c r="DP114" s="825"/>
      <c r="DQ114" s="826" t="s">
        <v>131</v>
      </c>
      <c r="DR114" s="824"/>
      <c r="DS114" s="824"/>
      <c r="DT114" s="824"/>
      <c r="DU114" s="825"/>
      <c r="DV114" s="871" t="s">
        <v>131</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439</v>
      </c>
      <c r="AB115" s="970"/>
      <c r="AC115" s="970"/>
      <c r="AD115" s="970"/>
      <c r="AE115" s="971"/>
      <c r="AF115" s="972" t="s">
        <v>131</v>
      </c>
      <c r="AG115" s="970"/>
      <c r="AH115" s="970"/>
      <c r="AI115" s="970"/>
      <c r="AJ115" s="971"/>
      <c r="AK115" s="972" t="s">
        <v>131</v>
      </c>
      <c r="AL115" s="970"/>
      <c r="AM115" s="970"/>
      <c r="AN115" s="970"/>
      <c r="AO115" s="971"/>
      <c r="AP115" s="973" t="s">
        <v>439</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t="s">
        <v>439</v>
      </c>
      <c r="BR115" s="861"/>
      <c r="BS115" s="861"/>
      <c r="BT115" s="861"/>
      <c r="BU115" s="861"/>
      <c r="BV115" s="861" t="s">
        <v>131</v>
      </c>
      <c r="BW115" s="861"/>
      <c r="BX115" s="861"/>
      <c r="BY115" s="861"/>
      <c r="BZ115" s="861"/>
      <c r="CA115" s="861" t="s">
        <v>415</v>
      </c>
      <c r="CB115" s="861"/>
      <c r="CC115" s="861"/>
      <c r="CD115" s="861"/>
      <c r="CE115" s="861"/>
      <c r="CF115" s="922" t="s">
        <v>415</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415</v>
      </c>
      <c r="DH115" s="824"/>
      <c r="DI115" s="824"/>
      <c r="DJ115" s="824"/>
      <c r="DK115" s="825"/>
      <c r="DL115" s="826" t="s">
        <v>131</v>
      </c>
      <c r="DM115" s="824"/>
      <c r="DN115" s="824"/>
      <c r="DO115" s="824"/>
      <c r="DP115" s="825"/>
      <c r="DQ115" s="826" t="s">
        <v>415</v>
      </c>
      <c r="DR115" s="824"/>
      <c r="DS115" s="824"/>
      <c r="DT115" s="824"/>
      <c r="DU115" s="825"/>
      <c r="DV115" s="871" t="s">
        <v>415</v>
      </c>
      <c r="DW115" s="872"/>
      <c r="DX115" s="872"/>
      <c r="DY115" s="872"/>
      <c r="DZ115" s="873"/>
    </row>
    <row r="116" spans="1:130" s="247" customFormat="1" ht="26.25" customHeight="1" x14ac:dyDescent="0.15">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298</v>
      </c>
      <c r="AB116" s="824"/>
      <c r="AC116" s="824"/>
      <c r="AD116" s="824"/>
      <c r="AE116" s="825"/>
      <c r="AF116" s="826">
        <v>91</v>
      </c>
      <c r="AG116" s="824"/>
      <c r="AH116" s="824"/>
      <c r="AI116" s="824"/>
      <c r="AJ116" s="825"/>
      <c r="AK116" s="826">
        <v>27</v>
      </c>
      <c r="AL116" s="824"/>
      <c r="AM116" s="824"/>
      <c r="AN116" s="824"/>
      <c r="AO116" s="825"/>
      <c r="AP116" s="871">
        <v>0</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459</v>
      </c>
      <c r="BR116" s="861"/>
      <c r="BS116" s="861"/>
      <c r="BT116" s="861"/>
      <c r="BU116" s="861"/>
      <c r="BV116" s="861" t="s">
        <v>415</v>
      </c>
      <c r="BW116" s="861"/>
      <c r="BX116" s="861"/>
      <c r="BY116" s="861"/>
      <c r="BZ116" s="861"/>
      <c r="CA116" s="861" t="s">
        <v>415</v>
      </c>
      <c r="CB116" s="861"/>
      <c r="CC116" s="861"/>
      <c r="CD116" s="861"/>
      <c r="CE116" s="861"/>
      <c r="CF116" s="922" t="s">
        <v>131</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439</v>
      </c>
      <c r="DH116" s="824"/>
      <c r="DI116" s="824"/>
      <c r="DJ116" s="824"/>
      <c r="DK116" s="825"/>
      <c r="DL116" s="826" t="s">
        <v>415</v>
      </c>
      <c r="DM116" s="824"/>
      <c r="DN116" s="824"/>
      <c r="DO116" s="824"/>
      <c r="DP116" s="825"/>
      <c r="DQ116" s="826" t="s">
        <v>447</v>
      </c>
      <c r="DR116" s="824"/>
      <c r="DS116" s="824"/>
      <c r="DT116" s="824"/>
      <c r="DU116" s="825"/>
      <c r="DV116" s="871" t="s">
        <v>131</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406679</v>
      </c>
      <c r="AB117" s="956"/>
      <c r="AC117" s="956"/>
      <c r="AD117" s="956"/>
      <c r="AE117" s="957"/>
      <c r="AF117" s="958">
        <v>380641</v>
      </c>
      <c r="AG117" s="956"/>
      <c r="AH117" s="956"/>
      <c r="AI117" s="956"/>
      <c r="AJ117" s="957"/>
      <c r="AK117" s="958">
        <v>389171</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415</v>
      </c>
      <c r="BR117" s="861"/>
      <c r="BS117" s="861"/>
      <c r="BT117" s="861"/>
      <c r="BU117" s="861"/>
      <c r="BV117" s="861" t="s">
        <v>415</v>
      </c>
      <c r="BW117" s="861"/>
      <c r="BX117" s="861"/>
      <c r="BY117" s="861"/>
      <c r="BZ117" s="861"/>
      <c r="CA117" s="861" t="s">
        <v>131</v>
      </c>
      <c r="CB117" s="861"/>
      <c r="CC117" s="861"/>
      <c r="CD117" s="861"/>
      <c r="CE117" s="861"/>
      <c r="CF117" s="922" t="s">
        <v>131</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131</v>
      </c>
      <c r="DH117" s="824"/>
      <c r="DI117" s="824"/>
      <c r="DJ117" s="824"/>
      <c r="DK117" s="825"/>
      <c r="DL117" s="826" t="s">
        <v>415</v>
      </c>
      <c r="DM117" s="824"/>
      <c r="DN117" s="824"/>
      <c r="DO117" s="824"/>
      <c r="DP117" s="825"/>
      <c r="DQ117" s="826" t="s">
        <v>439</v>
      </c>
      <c r="DR117" s="824"/>
      <c r="DS117" s="824"/>
      <c r="DT117" s="824"/>
      <c r="DU117" s="825"/>
      <c r="DV117" s="871" t="s">
        <v>131</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311</v>
      </c>
      <c r="AG118" s="949"/>
      <c r="AH118" s="949"/>
      <c r="AI118" s="949"/>
      <c r="AJ118" s="950"/>
      <c r="AK118" s="951" t="s">
        <v>310</v>
      </c>
      <c r="AL118" s="949"/>
      <c r="AM118" s="949"/>
      <c r="AN118" s="949"/>
      <c r="AO118" s="950"/>
      <c r="AP118" s="952" t="s">
        <v>433</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439</v>
      </c>
      <c r="BR118" s="892"/>
      <c r="BS118" s="892"/>
      <c r="BT118" s="892"/>
      <c r="BU118" s="892"/>
      <c r="BV118" s="892" t="s">
        <v>439</v>
      </c>
      <c r="BW118" s="892"/>
      <c r="BX118" s="892"/>
      <c r="BY118" s="892"/>
      <c r="BZ118" s="892"/>
      <c r="CA118" s="892" t="s">
        <v>415</v>
      </c>
      <c r="CB118" s="892"/>
      <c r="CC118" s="892"/>
      <c r="CD118" s="892"/>
      <c r="CE118" s="892"/>
      <c r="CF118" s="922" t="s">
        <v>131</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415</v>
      </c>
      <c r="DH118" s="824"/>
      <c r="DI118" s="824"/>
      <c r="DJ118" s="824"/>
      <c r="DK118" s="825"/>
      <c r="DL118" s="826" t="s">
        <v>415</v>
      </c>
      <c r="DM118" s="824"/>
      <c r="DN118" s="824"/>
      <c r="DO118" s="824"/>
      <c r="DP118" s="825"/>
      <c r="DQ118" s="826" t="s">
        <v>131</v>
      </c>
      <c r="DR118" s="824"/>
      <c r="DS118" s="824"/>
      <c r="DT118" s="824"/>
      <c r="DU118" s="825"/>
      <c r="DV118" s="871" t="s">
        <v>415</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439</v>
      </c>
      <c r="AB119" s="942"/>
      <c r="AC119" s="942"/>
      <c r="AD119" s="942"/>
      <c r="AE119" s="943"/>
      <c r="AF119" s="944" t="s">
        <v>415</v>
      </c>
      <c r="AG119" s="942"/>
      <c r="AH119" s="942"/>
      <c r="AI119" s="942"/>
      <c r="AJ119" s="943"/>
      <c r="AK119" s="944" t="s">
        <v>415</v>
      </c>
      <c r="AL119" s="942"/>
      <c r="AM119" s="942"/>
      <c r="AN119" s="942"/>
      <c r="AO119" s="943"/>
      <c r="AP119" s="945" t="s">
        <v>415</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466</v>
      </c>
      <c r="BP119" s="925"/>
      <c r="BQ119" s="929">
        <v>4177719</v>
      </c>
      <c r="BR119" s="892"/>
      <c r="BS119" s="892"/>
      <c r="BT119" s="892"/>
      <c r="BU119" s="892"/>
      <c r="BV119" s="892">
        <v>4383298</v>
      </c>
      <c r="BW119" s="892"/>
      <c r="BX119" s="892"/>
      <c r="BY119" s="892"/>
      <c r="BZ119" s="892"/>
      <c r="CA119" s="892">
        <v>4177938</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439</v>
      </c>
      <c r="DH119" s="807"/>
      <c r="DI119" s="807"/>
      <c r="DJ119" s="807"/>
      <c r="DK119" s="808"/>
      <c r="DL119" s="809" t="s">
        <v>131</v>
      </c>
      <c r="DM119" s="807"/>
      <c r="DN119" s="807"/>
      <c r="DO119" s="807"/>
      <c r="DP119" s="808"/>
      <c r="DQ119" s="809" t="s">
        <v>415</v>
      </c>
      <c r="DR119" s="807"/>
      <c r="DS119" s="807"/>
      <c r="DT119" s="807"/>
      <c r="DU119" s="808"/>
      <c r="DV119" s="895" t="s">
        <v>415</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415</v>
      </c>
      <c r="AB120" s="824"/>
      <c r="AC120" s="824"/>
      <c r="AD120" s="824"/>
      <c r="AE120" s="825"/>
      <c r="AF120" s="826" t="s">
        <v>415</v>
      </c>
      <c r="AG120" s="824"/>
      <c r="AH120" s="824"/>
      <c r="AI120" s="824"/>
      <c r="AJ120" s="825"/>
      <c r="AK120" s="826" t="s">
        <v>439</v>
      </c>
      <c r="AL120" s="824"/>
      <c r="AM120" s="824"/>
      <c r="AN120" s="824"/>
      <c r="AO120" s="825"/>
      <c r="AP120" s="871" t="s">
        <v>131</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1023664</v>
      </c>
      <c r="BR120" s="889"/>
      <c r="BS120" s="889"/>
      <c r="BT120" s="889"/>
      <c r="BU120" s="889"/>
      <c r="BV120" s="889">
        <v>1130597</v>
      </c>
      <c r="BW120" s="889"/>
      <c r="BX120" s="889"/>
      <c r="BY120" s="889"/>
      <c r="BZ120" s="889"/>
      <c r="CA120" s="889">
        <v>1263397</v>
      </c>
      <c r="CB120" s="889"/>
      <c r="CC120" s="889"/>
      <c r="CD120" s="889"/>
      <c r="CE120" s="889"/>
      <c r="CF120" s="913">
        <v>83.5</v>
      </c>
      <c r="CG120" s="914"/>
      <c r="CH120" s="914"/>
      <c r="CI120" s="914"/>
      <c r="CJ120" s="914"/>
      <c r="CK120" s="915" t="s">
        <v>470</v>
      </c>
      <c r="CL120" s="899"/>
      <c r="CM120" s="899"/>
      <c r="CN120" s="899"/>
      <c r="CO120" s="900"/>
      <c r="CP120" s="919" t="s">
        <v>471</v>
      </c>
      <c r="CQ120" s="920"/>
      <c r="CR120" s="920"/>
      <c r="CS120" s="920"/>
      <c r="CT120" s="920"/>
      <c r="CU120" s="920"/>
      <c r="CV120" s="920"/>
      <c r="CW120" s="920"/>
      <c r="CX120" s="920"/>
      <c r="CY120" s="920"/>
      <c r="CZ120" s="920"/>
      <c r="DA120" s="920"/>
      <c r="DB120" s="920"/>
      <c r="DC120" s="920"/>
      <c r="DD120" s="920"/>
      <c r="DE120" s="920"/>
      <c r="DF120" s="921"/>
      <c r="DG120" s="908">
        <v>815127</v>
      </c>
      <c r="DH120" s="889"/>
      <c r="DI120" s="889"/>
      <c r="DJ120" s="889"/>
      <c r="DK120" s="889"/>
      <c r="DL120" s="889">
        <v>751488</v>
      </c>
      <c r="DM120" s="889"/>
      <c r="DN120" s="889"/>
      <c r="DO120" s="889"/>
      <c r="DP120" s="889"/>
      <c r="DQ120" s="889">
        <v>665124</v>
      </c>
      <c r="DR120" s="889"/>
      <c r="DS120" s="889"/>
      <c r="DT120" s="889"/>
      <c r="DU120" s="889"/>
      <c r="DV120" s="890">
        <v>44</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415</v>
      </c>
      <c r="AB121" s="824"/>
      <c r="AC121" s="824"/>
      <c r="AD121" s="824"/>
      <c r="AE121" s="825"/>
      <c r="AF121" s="826" t="s">
        <v>415</v>
      </c>
      <c r="AG121" s="824"/>
      <c r="AH121" s="824"/>
      <c r="AI121" s="824"/>
      <c r="AJ121" s="825"/>
      <c r="AK121" s="826" t="s">
        <v>131</v>
      </c>
      <c r="AL121" s="824"/>
      <c r="AM121" s="824"/>
      <c r="AN121" s="824"/>
      <c r="AO121" s="825"/>
      <c r="AP121" s="871" t="s">
        <v>415</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t="s">
        <v>439</v>
      </c>
      <c r="BR121" s="861"/>
      <c r="BS121" s="861"/>
      <c r="BT121" s="861"/>
      <c r="BU121" s="861"/>
      <c r="BV121" s="861" t="s">
        <v>415</v>
      </c>
      <c r="BW121" s="861"/>
      <c r="BX121" s="861"/>
      <c r="BY121" s="861"/>
      <c r="BZ121" s="861"/>
      <c r="CA121" s="861" t="s">
        <v>415</v>
      </c>
      <c r="CB121" s="861"/>
      <c r="CC121" s="861"/>
      <c r="CD121" s="861"/>
      <c r="CE121" s="861"/>
      <c r="CF121" s="922" t="s">
        <v>415</v>
      </c>
      <c r="CG121" s="923"/>
      <c r="CH121" s="923"/>
      <c r="CI121" s="923"/>
      <c r="CJ121" s="923"/>
      <c r="CK121" s="916"/>
      <c r="CL121" s="902"/>
      <c r="CM121" s="902"/>
      <c r="CN121" s="902"/>
      <c r="CO121" s="903"/>
      <c r="CP121" s="882" t="s">
        <v>474</v>
      </c>
      <c r="CQ121" s="883"/>
      <c r="CR121" s="883"/>
      <c r="CS121" s="883"/>
      <c r="CT121" s="883"/>
      <c r="CU121" s="883"/>
      <c r="CV121" s="883"/>
      <c r="CW121" s="883"/>
      <c r="CX121" s="883"/>
      <c r="CY121" s="883"/>
      <c r="CZ121" s="883"/>
      <c r="DA121" s="883"/>
      <c r="DB121" s="883"/>
      <c r="DC121" s="883"/>
      <c r="DD121" s="883"/>
      <c r="DE121" s="883"/>
      <c r="DF121" s="884"/>
      <c r="DG121" s="860">
        <v>144469</v>
      </c>
      <c r="DH121" s="861"/>
      <c r="DI121" s="861"/>
      <c r="DJ121" s="861"/>
      <c r="DK121" s="861"/>
      <c r="DL121" s="861">
        <v>151484</v>
      </c>
      <c r="DM121" s="861"/>
      <c r="DN121" s="861"/>
      <c r="DO121" s="861"/>
      <c r="DP121" s="861"/>
      <c r="DQ121" s="861">
        <v>157516</v>
      </c>
      <c r="DR121" s="861"/>
      <c r="DS121" s="861"/>
      <c r="DT121" s="861"/>
      <c r="DU121" s="861"/>
      <c r="DV121" s="838">
        <v>10.4</v>
      </c>
      <c r="DW121" s="838"/>
      <c r="DX121" s="838"/>
      <c r="DY121" s="838"/>
      <c r="DZ121" s="839"/>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131</v>
      </c>
      <c r="AB122" s="824"/>
      <c r="AC122" s="824"/>
      <c r="AD122" s="824"/>
      <c r="AE122" s="825"/>
      <c r="AF122" s="826" t="s">
        <v>415</v>
      </c>
      <c r="AG122" s="824"/>
      <c r="AH122" s="824"/>
      <c r="AI122" s="824"/>
      <c r="AJ122" s="825"/>
      <c r="AK122" s="826" t="s">
        <v>131</v>
      </c>
      <c r="AL122" s="824"/>
      <c r="AM122" s="824"/>
      <c r="AN122" s="824"/>
      <c r="AO122" s="825"/>
      <c r="AP122" s="871" t="s">
        <v>415</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2773260</v>
      </c>
      <c r="BR122" s="892"/>
      <c r="BS122" s="892"/>
      <c r="BT122" s="892"/>
      <c r="BU122" s="892"/>
      <c r="BV122" s="892">
        <v>3068978</v>
      </c>
      <c r="BW122" s="892"/>
      <c r="BX122" s="892"/>
      <c r="BY122" s="892"/>
      <c r="BZ122" s="892"/>
      <c r="CA122" s="892">
        <v>2909432</v>
      </c>
      <c r="CB122" s="892"/>
      <c r="CC122" s="892"/>
      <c r="CD122" s="892"/>
      <c r="CE122" s="892"/>
      <c r="CF122" s="893">
        <v>192.4</v>
      </c>
      <c r="CG122" s="894"/>
      <c r="CH122" s="894"/>
      <c r="CI122" s="894"/>
      <c r="CJ122" s="894"/>
      <c r="CK122" s="916"/>
      <c r="CL122" s="902"/>
      <c r="CM122" s="902"/>
      <c r="CN122" s="902"/>
      <c r="CO122" s="903"/>
      <c r="CP122" s="882" t="s">
        <v>476</v>
      </c>
      <c r="CQ122" s="883"/>
      <c r="CR122" s="883"/>
      <c r="CS122" s="883"/>
      <c r="CT122" s="883"/>
      <c r="CU122" s="883"/>
      <c r="CV122" s="883"/>
      <c r="CW122" s="883"/>
      <c r="CX122" s="883"/>
      <c r="CY122" s="883"/>
      <c r="CZ122" s="883"/>
      <c r="DA122" s="883"/>
      <c r="DB122" s="883"/>
      <c r="DC122" s="883"/>
      <c r="DD122" s="883"/>
      <c r="DE122" s="883"/>
      <c r="DF122" s="884"/>
      <c r="DG122" s="860">
        <v>150497</v>
      </c>
      <c r="DH122" s="861"/>
      <c r="DI122" s="861"/>
      <c r="DJ122" s="861"/>
      <c r="DK122" s="861"/>
      <c r="DL122" s="861">
        <v>134359</v>
      </c>
      <c r="DM122" s="861"/>
      <c r="DN122" s="861"/>
      <c r="DO122" s="861"/>
      <c r="DP122" s="861"/>
      <c r="DQ122" s="861">
        <v>118120</v>
      </c>
      <c r="DR122" s="861"/>
      <c r="DS122" s="861"/>
      <c r="DT122" s="861"/>
      <c r="DU122" s="861"/>
      <c r="DV122" s="838">
        <v>7.8</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439</v>
      </c>
      <c r="AB123" s="824"/>
      <c r="AC123" s="824"/>
      <c r="AD123" s="824"/>
      <c r="AE123" s="825"/>
      <c r="AF123" s="826" t="s">
        <v>131</v>
      </c>
      <c r="AG123" s="824"/>
      <c r="AH123" s="824"/>
      <c r="AI123" s="824"/>
      <c r="AJ123" s="825"/>
      <c r="AK123" s="826" t="s">
        <v>447</v>
      </c>
      <c r="AL123" s="824"/>
      <c r="AM123" s="824"/>
      <c r="AN123" s="824"/>
      <c r="AO123" s="825"/>
      <c r="AP123" s="871" t="s">
        <v>415</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477</v>
      </c>
      <c r="BP123" s="925"/>
      <c r="BQ123" s="879">
        <v>3796924</v>
      </c>
      <c r="BR123" s="880"/>
      <c r="BS123" s="880"/>
      <c r="BT123" s="880"/>
      <c r="BU123" s="880"/>
      <c r="BV123" s="880">
        <v>4199575</v>
      </c>
      <c r="BW123" s="880"/>
      <c r="BX123" s="880"/>
      <c r="BY123" s="880"/>
      <c r="BZ123" s="880"/>
      <c r="CA123" s="880">
        <v>4172829</v>
      </c>
      <c r="CB123" s="880"/>
      <c r="CC123" s="880"/>
      <c r="CD123" s="880"/>
      <c r="CE123" s="880"/>
      <c r="CF123" s="790"/>
      <c r="CG123" s="791"/>
      <c r="CH123" s="791"/>
      <c r="CI123" s="791"/>
      <c r="CJ123" s="881"/>
      <c r="CK123" s="916"/>
      <c r="CL123" s="902"/>
      <c r="CM123" s="902"/>
      <c r="CN123" s="902"/>
      <c r="CO123" s="903"/>
      <c r="CP123" s="882" t="s">
        <v>478</v>
      </c>
      <c r="CQ123" s="883"/>
      <c r="CR123" s="883"/>
      <c r="CS123" s="883"/>
      <c r="CT123" s="883"/>
      <c r="CU123" s="883"/>
      <c r="CV123" s="883"/>
      <c r="CW123" s="883"/>
      <c r="CX123" s="883"/>
      <c r="CY123" s="883"/>
      <c r="CZ123" s="883"/>
      <c r="DA123" s="883"/>
      <c r="DB123" s="883"/>
      <c r="DC123" s="883"/>
      <c r="DD123" s="883"/>
      <c r="DE123" s="883"/>
      <c r="DF123" s="884"/>
      <c r="DG123" s="823">
        <v>21103</v>
      </c>
      <c r="DH123" s="824"/>
      <c r="DI123" s="824"/>
      <c r="DJ123" s="824"/>
      <c r="DK123" s="825"/>
      <c r="DL123" s="826">
        <v>15908</v>
      </c>
      <c r="DM123" s="824"/>
      <c r="DN123" s="824"/>
      <c r="DO123" s="824"/>
      <c r="DP123" s="825"/>
      <c r="DQ123" s="826">
        <v>10659</v>
      </c>
      <c r="DR123" s="824"/>
      <c r="DS123" s="824"/>
      <c r="DT123" s="824"/>
      <c r="DU123" s="825"/>
      <c r="DV123" s="871">
        <v>0.7</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439</v>
      </c>
      <c r="AB124" s="824"/>
      <c r="AC124" s="824"/>
      <c r="AD124" s="824"/>
      <c r="AE124" s="825"/>
      <c r="AF124" s="826" t="s">
        <v>415</v>
      </c>
      <c r="AG124" s="824"/>
      <c r="AH124" s="824"/>
      <c r="AI124" s="824"/>
      <c r="AJ124" s="825"/>
      <c r="AK124" s="826" t="s">
        <v>415</v>
      </c>
      <c r="AL124" s="824"/>
      <c r="AM124" s="824"/>
      <c r="AN124" s="824"/>
      <c r="AO124" s="825"/>
      <c r="AP124" s="871" t="s">
        <v>439</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24</v>
      </c>
      <c r="BR124" s="878"/>
      <c r="BS124" s="878"/>
      <c r="BT124" s="878"/>
      <c r="BU124" s="878"/>
      <c r="BV124" s="878">
        <v>12.1</v>
      </c>
      <c r="BW124" s="878"/>
      <c r="BX124" s="878"/>
      <c r="BY124" s="878"/>
      <c r="BZ124" s="878"/>
      <c r="CA124" s="878">
        <v>0.3</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v>1765</v>
      </c>
      <c r="DH124" s="807"/>
      <c r="DI124" s="807"/>
      <c r="DJ124" s="807"/>
      <c r="DK124" s="808"/>
      <c r="DL124" s="809">
        <v>1546</v>
      </c>
      <c r="DM124" s="807"/>
      <c r="DN124" s="807"/>
      <c r="DO124" s="807"/>
      <c r="DP124" s="808"/>
      <c r="DQ124" s="809">
        <v>1353</v>
      </c>
      <c r="DR124" s="807"/>
      <c r="DS124" s="807"/>
      <c r="DT124" s="807"/>
      <c r="DU124" s="808"/>
      <c r="DV124" s="895">
        <v>0.1</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447</v>
      </c>
      <c r="AB125" s="824"/>
      <c r="AC125" s="824"/>
      <c r="AD125" s="824"/>
      <c r="AE125" s="825"/>
      <c r="AF125" s="826" t="s">
        <v>439</v>
      </c>
      <c r="AG125" s="824"/>
      <c r="AH125" s="824"/>
      <c r="AI125" s="824"/>
      <c r="AJ125" s="825"/>
      <c r="AK125" s="826" t="s">
        <v>447</v>
      </c>
      <c r="AL125" s="824"/>
      <c r="AM125" s="824"/>
      <c r="AN125" s="824"/>
      <c r="AO125" s="825"/>
      <c r="AP125" s="871" t="s">
        <v>415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447</v>
      </c>
      <c r="DH125" s="889"/>
      <c r="DI125" s="889"/>
      <c r="DJ125" s="889"/>
      <c r="DK125" s="889"/>
      <c r="DL125" s="889" t="s">
        <v>447</v>
      </c>
      <c r="DM125" s="889"/>
      <c r="DN125" s="889"/>
      <c r="DO125" s="889"/>
      <c r="DP125" s="889"/>
      <c r="DQ125" s="889" t="s">
        <v>447</v>
      </c>
      <c r="DR125" s="889"/>
      <c r="DS125" s="889"/>
      <c r="DT125" s="889"/>
      <c r="DU125" s="889"/>
      <c r="DV125" s="890" t="s">
        <v>447</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131</v>
      </c>
      <c r="AB126" s="824"/>
      <c r="AC126" s="824"/>
      <c r="AD126" s="824"/>
      <c r="AE126" s="825"/>
      <c r="AF126" s="826" t="s">
        <v>447</v>
      </c>
      <c r="AG126" s="824"/>
      <c r="AH126" s="824"/>
      <c r="AI126" s="824"/>
      <c r="AJ126" s="825"/>
      <c r="AK126" s="826" t="s">
        <v>131</v>
      </c>
      <c r="AL126" s="824"/>
      <c r="AM126" s="824"/>
      <c r="AN126" s="824"/>
      <c r="AO126" s="825"/>
      <c r="AP126" s="871" t="s">
        <v>447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447</v>
      </c>
      <c r="DH126" s="861"/>
      <c r="DI126" s="861"/>
      <c r="DJ126" s="861"/>
      <c r="DK126" s="861"/>
      <c r="DL126" s="861" t="s">
        <v>415</v>
      </c>
      <c r="DM126" s="861"/>
      <c r="DN126" s="861"/>
      <c r="DO126" s="861"/>
      <c r="DP126" s="861"/>
      <c r="DQ126" s="861" t="s">
        <v>131</v>
      </c>
      <c r="DR126" s="861"/>
      <c r="DS126" s="861"/>
      <c r="DT126" s="861"/>
      <c r="DU126" s="861"/>
      <c r="DV126" s="838" t="s">
        <v>439</v>
      </c>
      <c r="DW126" s="838"/>
      <c r="DX126" s="838"/>
      <c r="DY126" s="838"/>
      <c r="DZ126" s="839"/>
    </row>
    <row r="127" spans="1:130" s="247"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447</v>
      </c>
      <c r="AB127" s="824"/>
      <c r="AC127" s="824"/>
      <c r="AD127" s="824"/>
      <c r="AE127" s="825"/>
      <c r="AF127" s="826" t="s">
        <v>447</v>
      </c>
      <c r="AG127" s="824"/>
      <c r="AH127" s="824"/>
      <c r="AI127" s="824"/>
      <c r="AJ127" s="825"/>
      <c r="AK127" s="826" t="s">
        <v>131</v>
      </c>
      <c r="AL127" s="824"/>
      <c r="AM127" s="824"/>
      <c r="AN127" s="824"/>
      <c r="AO127" s="825"/>
      <c r="AP127" s="871" t="s">
        <v>439</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415</v>
      </c>
      <c r="DH127" s="861"/>
      <c r="DI127" s="861"/>
      <c r="DJ127" s="861"/>
      <c r="DK127" s="861"/>
      <c r="DL127" s="861" t="s">
        <v>447</v>
      </c>
      <c r="DM127" s="861"/>
      <c r="DN127" s="861"/>
      <c r="DO127" s="861"/>
      <c r="DP127" s="861"/>
      <c r="DQ127" s="861" t="s">
        <v>415</v>
      </c>
      <c r="DR127" s="861"/>
      <c r="DS127" s="861"/>
      <c r="DT127" s="861"/>
      <c r="DU127" s="861"/>
      <c r="DV127" s="838" t="s">
        <v>447</v>
      </c>
      <c r="DW127" s="838"/>
      <c r="DX127" s="838"/>
      <c r="DY127" s="838"/>
      <c r="DZ127" s="839"/>
    </row>
    <row r="128" spans="1:130" s="247"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t="s">
        <v>447</v>
      </c>
      <c r="AB128" s="845"/>
      <c r="AC128" s="845"/>
      <c r="AD128" s="845"/>
      <c r="AE128" s="846"/>
      <c r="AF128" s="847" t="s">
        <v>415</v>
      </c>
      <c r="AG128" s="845"/>
      <c r="AH128" s="845"/>
      <c r="AI128" s="845"/>
      <c r="AJ128" s="846"/>
      <c r="AK128" s="847" t="s">
        <v>131</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439</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493</v>
      </c>
      <c r="CQ128" s="772"/>
      <c r="CR128" s="772"/>
      <c r="CS128" s="772"/>
      <c r="CT128" s="772"/>
      <c r="CU128" s="772"/>
      <c r="CV128" s="772"/>
      <c r="CW128" s="772"/>
      <c r="CX128" s="772"/>
      <c r="CY128" s="772"/>
      <c r="CZ128" s="772"/>
      <c r="DA128" s="772"/>
      <c r="DB128" s="772"/>
      <c r="DC128" s="772"/>
      <c r="DD128" s="772"/>
      <c r="DE128" s="772"/>
      <c r="DF128" s="773"/>
      <c r="DG128" s="834" t="s">
        <v>415</v>
      </c>
      <c r="DH128" s="835"/>
      <c r="DI128" s="835"/>
      <c r="DJ128" s="835"/>
      <c r="DK128" s="835"/>
      <c r="DL128" s="835" t="s">
        <v>131</v>
      </c>
      <c r="DM128" s="835"/>
      <c r="DN128" s="835"/>
      <c r="DO128" s="835"/>
      <c r="DP128" s="835"/>
      <c r="DQ128" s="835" t="s">
        <v>415</v>
      </c>
      <c r="DR128" s="835"/>
      <c r="DS128" s="835"/>
      <c r="DT128" s="835"/>
      <c r="DU128" s="835"/>
      <c r="DV128" s="836" t="s">
        <v>415</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494</v>
      </c>
      <c r="X129" s="821"/>
      <c r="Y129" s="821"/>
      <c r="Z129" s="822"/>
      <c r="AA129" s="823">
        <v>1861768</v>
      </c>
      <c r="AB129" s="824"/>
      <c r="AC129" s="824"/>
      <c r="AD129" s="824"/>
      <c r="AE129" s="825"/>
      <c r="AF129" s="826">
        <v>1777162</v>
      </c>
      <c r="AG129" s="824"/>
      <c r="AH129" s="824"/>
      <c r="AI129" s="824"/>
      <c r="AJ129" s="825"/>
      <c r="AK129" s="826">
        <v>1789342</v>
      </c>
      <c r="AL129" s="824"/>
      <c r="AM129" s="824"/>
      <c r="AN129" s="824"/>
      <c r="AO129" s="825"/>
      <c r="AP129" s="827"/>
      <c r="AQ129" s="828"/>
      <c r="AR129" s="828"/>
      <c r="AS129" s="828"/>
      <c r="AT129" s="829"/>
      <c r="AU129" s="285"/>
      <c r="AV129" s="285"/>
      <c r="AW129" s="285"/>
      <c r="AX129" s="793" t="s">
        <v>495</v>
      </c>
      <c r="AY129" s="794"/>
      <c r="AZ129" s="794"/>
      <c r="BA129" s="794"/>
      <c r="BB129" s="794"/>
      <c r="BC129" s="794"/>
      <c r="BD129" s="794"/>
      <c r="BE129" s="795"/>
      <c r="BF129" s="813" t="s">
        <v>131</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497</v>
      </c>
      <c r="X130" s="821"/>
      <c r="Y130" s="821"/>
      <c r="Z130" s="822"/>
      <c r="AA130" s="823">
        <v>280713</v>
      </c>
      <c r="AB130" s="824"/>
      <c r="AC130" s="824"/>
      <c r="AD130" s="824"/>
      <c r="AE130" s="825"/>
      <c r="AF130" s="826">
        <v>264680</v>
      </c>
      <c r="AG130" s="824"/>
      <c r="AH130" s="824"/>
      <c r="AI130" s="824"/>
      <c r="AJ130" s="825"/>
      <c r="AK130" s="826">
        <v>277192</v>
      </c>
      <c r="AL130" s="824"/>
      <c r="AM130" s="824"/>
      <c r="AN130" s="824"/>
      <c r="AO130" s="825"/>
      <c r="AP130" s="827"/>
      <c r="AQ130" s="828"/>
      <c r="AR130" s="828"/>
      <c r="AS130" s="828"/>
      <c r="AT130" s="829"/>
      <c r="AU130" s="285"/>
      <c r="AV130" s="285"/>
      <c r="AW130" s="285"/>
      <c r="AX130" s="793" t="s">
        <v>498</v>
      </c>
      <c r="AY130" s="794"/>
      <c r="AZ130" s="794"/>
      <c r="BA130" s="794"/>
      <c r="BB130" s="794"/>
      <c r="BC130" s="794"/>
      <c r="BD130" s="794"/>
      <c r="BE130" s="795"/>
      <c r="BF130" s="796">
        <v>7.6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499</v>
      </c>
      <c r="X131" s="804"/>
      <c r="Y131" s="804"/>
      <c r="Z131" s="805"/>
      <c r="AA131" s="806">
        <v>1581055</v>
      </c>
      <c r="AB131" s="807"/>
      <c r="AC131" s="807"/>
      <c r="AD131" s="807"/>
      <c r="AE131" s="808"/>
      <c r="AF131" s="809">
        <v>1512482</v>
      </c>
      <c r="AG131" s="807"/>
      <c r="AH131" s="807"/>
      <c r="AI131" s="807"/>
      <c r="AJ131" s="808"/>
      <c r="AK131" s="809">
        <v>1512150</v>
      </c>
      <c r="AL131" s="807"/>
      <c r="AM131" s="807"/>
      <c r="AN131" s="807"/>
      <c r="AO131" s="808"/>
      <c r="AP131" s="810"/>
      <c r="AQ131" s="811"/>
      <c r="AR131" s="811"/>
      <c r="AS131" s="811"/>
      <c r="AT131" s="812"/>
      <c r="AU131" s="285"/>
      <c r="AV131" s="285"/>
      <c r="AW131" s="285"/>
      <c r="AX131" s="771" t="s">
        <v>500</v>
      </c>
      <c r="AY131" s="772"/>
      <c r="AZ131" s="772"/>
      <c r="BA131" s="772"/>
      <c r="BB131" s="772"/>
      <c r="BC131" s="772"/>
      <c r="BD131" s="772"/>
      <c r="BE131" s="773"/>
      <c r="BF131" s="774">
        <v>0.3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502</v>
      </c>
      <c r="W132" s="784"/>
      <c r="X132" s="784"/>
      <c r="Y132" s="784"/>
      <c r="Z132" s="785"/>
      <c r="AA132" s="786">
        <v>7.9672117670000002</v>
      </c>
      <c r="AB132" s="787"/>
      <c r="AC132" s="787"/>
      <c r="AD132" s="787"/>
      <c r="AE132" s="788"/>
      <c r="AF132" s="789">
        <v>7.6669342179999997</v>
      </c>
      <c r="AG132" s="787"/>
      <c r="AH132" s="787"/>
      <c r="AI132" s="787"/>
      <c r="AJ132" s="788"/>
      <c r="AK132" s="789">
        <v>7.4052838669999996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503</v>
      </c>
      <c r="W133" s="763"/>
      <c r="X133" s="763"/>
      <c r="Y133" s="763"/>
      <c r="Z133" s="764"/>
      <c r="AA133" s="765">
        <v>8.1</v>
      </c>
      <c r="AB133" s="766"/>
      <c r="AC133" s="766"/>
      <c r="AD133" s="766"/>
      <c r="AE133" s="767"/>
      <c r="AF133" s="765">
        <v>8</v>
      </c>
      <c r="AG133" s="766"/>
      <c r="AH133" s="766"/>
      <c r="AI133" s="766"/>
      <c r="AJ133" s="767"/>
      <c r="AK133" s="765">
        <v>7.6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4Y3Dh8fvkSxjyBFQiw8QmZsWXL6xVpWowDZIQOkBDeQnOdwZR2KBOIV5aG5Xl0v6eh+BfVvVEkXyB+Tr/p+ug==" saltValue="2fDWmtO8dsAKAcVby7nF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T74" sqref="CT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aOoRitJjrRTLwSO+DCTyilu7ZdAK0OY5WRReA/fohw8cyx6mwBufU6NcB7Ha6pPifPji8k+GOOic/LVxHMpvQ==" saltValue="YBPTShNBIWafflQwECV7g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52" zoomScaleNormal="100" zoomScaleSheetLayoutView="55" workbookViewId="0">
      <selection activeCell="AU61" sqref="AU6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2bYxEMF0ey9Oag14Aoop9203lKNh0eoNrNWQhyZayTwHq3nmSqRngP2yYOnddEjms2LjRfDwitWxL+GAYuDQg==" saltValue="DLzMAMF0PdWnxXPdw/a6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512</v>
      </c>
      <c r="AL9" s="1193"/>
      <c r="AM9" s="1193"/>
      <c r="AN9" s="1194"/>
      <c r="AO9" s="313">
        <v>504912</v>
      </c>
      <c r="AP9" s="313">
        <v>208555</v>
      </c>
      <c r="AQ9" s="314">
        <v>198046</v>
      </c>
      <c r="AR9" s="315">
        <v>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513</v>
      </c>
      <c r="AL10" s="1193"/>
      <c r="AM10" s="1193"/>
      <c r="AN10" s="1194"/>
      <c r="AO10" s="316">
        <v>63809</v>
      </c>
      <c r="AP10" s="316">
        <v>26356</v>
      </c>
      <c r="AQ10" s="317">
        <v>23470</v>
      </c>
      <c r="AR10" s="318">
        <v>12.3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514</v>
      </c>
      <c r="AL11" s="1193"/>
      <c r="AM11" s="1193"/>
      <c r="AN11" s="1194"/>
      <c r="AO11" s="316">
        <v>59747</v>
      </c>
      <c r="AP11" s="316">
        <v>24679</v>
      </c>
      <c r="AQ11" s="317">
        <v>31217</v>
      </c>
      <c r="AR11" s="318">
        <v>-20.9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515</v>
      </c>
      <c r="AL12" s="1193"/>
      <c r="AM12" s="1193"/>
      <c r="AN12" s="1194"/>
      <c r="AO12" s="316" t="s">
        <v>516</v>
      </c>
      <c r="AP12" s="316" t="s">
        <v>516</v>
      </c>
      <c r="AQ12" s="317">
        <v>3147</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517</v>
      </c>
      <c r="AL13" s="1193"/>
      <c r="AM13" s="1193"/>
      <c r="AN13" s="1194"/>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518</v>
      </c>
      <c r="AL14" s="1193"/>
      <c r="AM14" s="1193"/>
      <c r="AN14" s="1194"/>
      <c r="AO14" s="316">
        <v>70357</v>
      </c>
      <c r="AP14" s="316">
        <v>29061</v>
      </c>
      <c r="AQ14" s="317">
        <v>10757</v>
      </c>
      <c r="AR14" s="318">
        <v>170.2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519</v>
      </c>
      <c r="AL15" s="1193"/>
      <c r="AM15" s="1193"/>
      <c r="AN15" s="1194"/>
      <c r="AO15" s="316">
        <v>2687</v>
      </c>
      <c r="AP15" s="316">
        <v>1110</v>
      </c>
      <c r="AQ15" s="317">
        <v>4810</v>
      </c>
      <c r="AR15" s="318">
        <v>-76.900000000000006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520</v>
      </c>
      <c r="AL16" s="1196"/>
      <c r="AM16" s="1196"/>
      <c r="AN16" s="1197"/>
      <c r="AO16" s="316">
        <v>-52239</v>
      </c>
      <c r="AP16" s="316">
        <v>-21577</v>
      </c>
      <c r="AQ16" s="317">
        <v>-18847</v>
      </c>
      <c r="AR16" s="318">
        <v>14.5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649273</v>
      </c>
      <c r="AP17" s="316">
        <v>268184</v>
      </c>
      <c r="AQ17" s="317">
        <v>252599</v>
      </c>
      <c r="AR17" s="318">
        <v>6.2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525</v>
      </c>
      <c r="AL21" s="1190"/>
      <c r="AM21" s="1190"/>
      <c r="AN21" s="1191"/>
      <c r="AO21" s="328">
        <v>23.13</v>
      </c>
      <c r="AP21" s="329">
        <v>22.36</v>
      </c>
      <c r="AQ21" s="330">
        <v>0.77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526</v>
      </c>
      <c r="AL22" s="1190"/>
      <c r="AM22" s="1190"/>
      <c r="AN22" s="1191"/>
      <c r="AO22" s="333">
        <v>92.7</v>
      </c>
      <c r="AP22" s="334">
        <v>95.6</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530</v>
      </c>
      <c r="AL32" s="1181"/>
      <c r="AM32" s="1181"/>
      <c r="AN32" s="1182"/>
      <c r="AO32" s="343">
        <v>272342</v>
      </c>
      <c r="AP32" s="343">
        <v>112492</v>
      </c>
      <c r="AQ32" s="344">
        <v>139617</v>
      </c>
      <c r="AR32" s="345">
        <v>-19.399999999999999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531</v>
      </c>
      <c r="AL33" s="1181"/>
      <c r="AM33" s="1181"/>
      <c r="AN33" s="1182"/>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532</v>
      </c>
      <c r="AL34" s="1181"/>
      <c r="AM34" s="1181"/>
      <c r="AN34" s="1182"/>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533</v>
      </c>
      <c r="AL35" s="1181"/>
      <c r="AM35" s="1181"/>
      <c r="AN35" s="1182"/>
      <c r="AO35" s="343">
        <v>112298</v>
      </c>
      <c r="AP35" s="343">
        <v>46385</v>
      </c>
      <c r="AQ35" s="344">
        <v>32699</v>
      </c>
      <c r="AR35" s="345">
        <v>41.9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534</v>
      </c>
      <c r="AL36" s="1181"/>
      <c r="AM36" s="1181"/>
      <c r="AN36" s="1182"/>
      <c r="AO36" s="343">
        <v>4504</v>
      </c>
      <c r="AP36" s="343">
        <v>1860</v>
      </c>
      <c r="AQ36" s="344">
        <v>4068</v>
      </c>
      <c r="AR36" s="345">
        <v>-54.3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535</v>
      </c>
      <c r="AL37" s="1181"/>
      <c r="AM37" s="1181"/>
      <c r="AN37" s="1182"/>
      <c r="AO37" s="343" t="s">
        <v>516</v>
      </c>
      <c r="AP37" s="343" t="s">
        <v>516</v>
      </c>
      <c r="AQ37" s="344">
        <v>1263</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536</v>
      </c>
      <c r="AL38" s="1184"/>
      <c r="AM38" s="1184"/>
      <c r="AN38" s="1185"/>
      <c r="AO38" s="346">
        <v>27</v>
      </c>
      <c r="AP38" s="346">
        <v>11</v>
      </c>
      <c r="AQ38" s="347">
        <v>23</v>
      </c>
      <c r="AR38" s="335">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537</v>
      </c>
      <c r="AL39" s="1184"/>
      <c r="AM39" s="1184"/>
      <c r="AN39" s="1185"/>
      <c r="AO39" s="343" t="s">
        <v>516</v>
      </c>
      <c r="AP39" s="343" t="s">
        <v>516</v>
      </c>
      <c r="AQ39" s="344">
        <v>-8148</v>
      </c>
      <c r="AR39" s="345" t="s">
        <v>516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538</v>
      </c>
      <c r="AL40" s="1181"/>
      <c r="AM40" s="1181"/>
      <c r="AN40" s="1182"/>
      <c r="AO40" s="343">
        <v>-277192</v>
      </c>
      <c r="AP40" s="343">
        <v>-114495</v>
      </c>
      <c r="AQ40" s="344">
        <v>-124721</v>
      </c>
      <c r="AR40" s="345">
        <v>-8.1999999999999993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111979</v>
      </c>
      <c r="AP41" s="343">
        <v>46253</v>
      </c>
      <c r="AQ41" s="344">
        <v>44807</v>
      </c>
      <c r="AR41" s="345">
        <v>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507</v>
      </c>
      <c r="AN49" s="1175" t="s">
        <v>542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601052</v>
      </c>
      <c r="AN51" s="365">
        <v>224945</v>
      </c>
      <c r="AO51" s="366">
        <v>90.7</v>
      </c>
      <c r="AP51" s="367">
        <v>280458</v>
      </c>
      <c r="AQ51" s="368">
        <v>-15.8</v>
      </c>
      <c r="AR51" s="369">
        <v>106.5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398888</v>
      </c>
      <c r="AN52" s="373">
        <v>149284</v>
      </c>
      <c r="AO52" s="374">
        <v>69.900000000000006</v>
      </c>
      <c r="AP52" s="375">
        <v>127286</v>
      </c>
      <c r="AQ52" s="376">
        <v>0.4</v>
      </c>
      <c r="AR52" s="377">
        <v>69.5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401713</v>
      </c>
      <c r="AN53" s="365">
        <v>151475</v>
      </c>
      <c r="AO53" s="366">
        <v>-32.700000000000003</v>
      </c>
      <c r="AP53" s="367">
        <v>291945</v>
      </c>
      <c r="AQ53" s="368">
        <v>4.0999999999999996</v>
      </c>
      <c r="AR53" s="369">
        <v>-36.799999999999997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273324</v>
      </c>
      <c r="AN54" s="373">
        <v>103063</v>
      </c>
      <c r="AO54" s="374">
        <v>-31</v>
      </c>
      <c r="AP54" s="375">
        <v>127651</v>
      </c>
      <c r="AQ54" s="376">
        <v>0.3</v>
      </c>
      <c r="AR54" s="377">
        <v>-31.3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422050</v>
      </c>
      <c r="AN55" s="365">
        <v>163206</v>
      </c>
      <c r="AO55" s="366">
        <v>7.7</v>
      </c>
      <c r="AP55" s="367">
        <v>291173</v>
      </c>
      <c r="AQ55" s="368">
        <v>-0.3</v>
      </c>
      <c r="AR55" s="369">
        <v>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317898</v>
      </c>
      <c r="AN56" s="373">
        <v>122930</v>
      </c>
      <c r="AO56" s="374">
        <v>19.3</v>
      </c>
      <c r="AP56" s="375">
        <v>119071</v>
      </c>
      <c r="AQ56" s="376">
        <v>-6.7</v>
      </c>
      <c r="AR56" s="377">
        <v>26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287378</v>
      </c>
      <c r="AN57" s="365">
        <v>115320</v>
      </c>
      <c r="AO57" s="366">
        <v>-29.3</v>
      </c>
      <c r="AP57" s="367">
        <v>271581</v>
      </c>
      <c r="AQ57" s="368">
        <v>-6.7</v>
      </c>
      <c r="AR57" s="369">
        <v>-22.6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172617</v>
      </c>
      <c r="AN58" s="373">
        <v>69268</v>
      </c>
      <c r="AO58" s="374">
        <v>-43.7</v>
      </c>
      <c r="AP58" s="375">
        <v>117844</v>
      </c>
      <c r="AQ58" s="376">
        <v>-1</v>
      </c>
      <c r="AR58" s="377">
        <v>-42.7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303931</v>
      </c>
      <c r="AN59" s="365">
        <v>125539</v>
      </c>
      <c r="AO59" s="366">
        <v>8.9</v>
      </c>
      <c r="AP59" s="367">
        <v>268375</v>
      </c>
      <c r="AQ59" s="368">
        <v>-1.2</v>
      </c>
      <c r="AR59" s="369">
        <v>10.1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190156</v>
      </c>
      <c r="AN60" s="373">
        <v>78544</v>
      </c>
      <c r="AO60" s="374">
        <v>13.4</v>
      </c>
      <c r="AP60" s="375">
        <v>119602</v>
      </c>
      <c r="AQ60" s="376">
        <v>1.5</v>
      </c>
      <c r="AR60" s="377">
        <v>11.9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403225</v>
      </c>
      <c r="AN61" s="380">
        <v>156097</v>
      </c>
      <c r="AO61" s="381">
        <v>9.1</v>
      </c>
      <c r="AP61" s="382">
        <v>280706</v>
      </c>
      <c r="AQ61" s="383">
        <v>-4</v>
      </c>
      <c r="AR61" s="369">
        <v>13.1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270577</v>
      </c>
      <c r="AN62" s="373">
        <v>104618</v>
      </c>
      <c r="AO62" s="374">
        <v>5.6</v>
      </c>
      <c r="AP62" s="375">
        <v>122291</v>
      </c>
      <c r="AQ62" s="376">
        <v>-1.1000000000000001</v>
      </c>
      <c r="AR62" s="377">
        <v>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CQ2cAYwympmpX3cxwOtZt1LY4lb6nO5ZknpDU9uw9y8NADvIJ3ZK5MrJ0Ouv42MtZrq0VVMKUDqBNNyhd0XOA==" saltValue="Gph24+OvYbNsJca2muz5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0jM2sdeEBbYc/CXKFtfRDfhr1LGZss9AT8R1SALjbwaSHu9/vLYSaYVDIEQrSU1kvKCzk0OEyEA9qL/dDygYBg==" saltValue="Kzihrs3mFkkZ1gExW+UV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6" zoomScaleNormal="66"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JlpFB7eicAJW8YWkm7ea4omy2eLdDmZuYinnXY9oOAGhGNUs05DmVyXfQK65Wn0gJhKcUXgrTk0mE3CSC5BZvA==" saltValue="dscNqVGaA8Vcgj0dRYwb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8" t="s">
        <v>3</v>
      </c>
      <c r="D47" s="1198"/>
      <c r="E47" s="1199"/>
      <c r="F47" s="11">
        <v>16.399999999999999</v>
      </c>
      <c r="G47" s="12">
        <v>18.41</v>
      </c>
      <c r="H47" s="12">
        <v>17.440000000000001</v>
      </c>
      <c r="I47" s="12">
        <v>20.97</v>
      </c>
      <c r="J47" s="13">
        <v>22.36</v>
      </c>
    </row>
    <row r="48" spans="2:10" ht="57.75" customHeight="1" x14ac:dyDescent="0.15">
      <c r="B48" s="14"/>
      <c r="C48" s="1200" t="s">
        <v>4</v>
      </c>
      <c r="D48" s="1200"/>
      <c r="E48" s="1201"/>
      <c r="F48" s="15">
        <v>8.9700000000000006</v>
      </c>
      <c r="G48" s="16">
        <v>9.2200000000000006</v>
      </c>
      <c r="H48" s="16">
        <v>8.15</v>
      </c>
      <c r="I48" s="16">
        <v>10.81</v>
      </c>
      <c r="J48" s="17">
        <v>6.64</v>
      </c>
    </row>
    <row r="49" spans="2:10" ht="57.75" customHeight="1" thickBot="1" x14ac:dyDescent="0.2">
      <c r="B49" s="18"/>
      <c r="C49" s="1202" t="s">
        <v>5</v>
      </c>
      <c r="D49" s="1202"/>
      <c r="E49" s="1203"/>
      <c r="F49" s="19">
        <v>3.4</v>
      </c>
      <c r="G49" s="20" t="s">
        <v>563</v>
      </c>
      <c r="H49" s="20" t="s">
        <v>564</v>
      </c>
      <c r="I49" s="20">
        <v>1.94</v>
      </c>
      <c r="J49" s="21" t="s">
        <v>565</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qmY820BhnC5yjb45kwA8di21P9MSh0DhUlN//jyHLaYVcBXpgTAZxN6nIvpAzAfkwPsMObVTf1B1PP/zZY71sQ==" saltValue="ynLTUsztKVdE2chGQL9u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0" t="s">
        <v>566</v>
      </c>
      <c r="D34" s="1210"/>
      <c r="E34" s="1211"/>
      <c r="F34" s="32">
        <v>8.9700000000000006</v>
      </c>
      <c r="G34" s="33">
        <v>9.2200000000000006</v>
      </c>
      <c r="H34" s="33">
        <v>8.15</v>
      </c>
      <c r="I34" s="33">
        <v>10.8</v>
      </c>
      <c r="J34" s="34">
        <v>6.63</v>
      </c>
      <c r="K34" s="22"/>
      <c r="L34" s="22"/>
      <c r="M34" s="22"/>
      <c r="N34" s="22"/>
      <c r="O34" s="22"/>
      <c r="P34" s="22"/>
    </row>
    <row r="35" spans="1:16" ht="39" customHeight="1" x14ac:dyDescent="0.15">
      <c r="A35" s="22"/>
      <c r="B35" s="35"/>
      <c r="C35" s="1204" t="s">
        <v>567</v>
      </c>
      <c r="D35" s="1205"/>
      <c r="E35" s="1206"/>
      <c r="F35" s="36">
        <v>0.16</v>
      </c>
      <c r="G35" s="37">
        <v>0.35</v>
      </c>
      <c r="H35" s="37">
        <v>0.9</v>
      </c>
      <c r="I35" s="37">
        <v>0.86</v>
      </c>
      <c r="J35" s="38">
        <v>1.28</v>
      </c>
      <c r="K35" s="22"/>
      <c r="L35" s="22"/>
      <c r="M35" s="22"/>
      <c r="N35" s="22"/>
      <c r="O35" s="22"/>
      <c r="P35" s="22"/>
    </row>
    <row r="36" spans="1:16" ht="39" customHeight="1" x14ac:dyDescent="0.15">
      <c r="A36" s="22"/>
      <c r="B36" s="35"/>
      <c r="C36" s="1204" t="s">
        <v>568</v>
      </c>
      <c r="D36" s="1205"/>
      <c r="E36" s="1206"/>
      <c r="F36" s="36">
        <v>1.75</v>
      </c>
      <c r="G36" s="37">
        <v>1.32</v>
      </c>
      <c r="H36" s="37">
        <v>1.31</v>
      </c>
      <c r="I36" s="37">
        <v>0.19</v>
      </c>
      <c r="J36" s="38">
        <v>7.0000000000000007E-2</v>
      </c>
      <c r="K36" s="22"/>
      <c r="L36" s="22"/>
      <c r="M36" s="22"/>
      <c r="N36" s="22"/>
      <c r="O36" s="22"/>
      <c r="P36" s="22"/>
    </row>
    <row r="37" spans="1:16" ht="39" customHeight="1" x14ac:dyDescent="0.15">
      <c r="A37" s="22"/>
      <c r="B37" s="35"/>
      <c r="C37" s="1204" t="s">
        <v>569</v>
      </c>
      <c r="D37" s="1205"/>
      <c r="E37" s="1206"/>
      <c r="F37" s="36">
        <v>0</v>
      </c>
      <c r="G37" s="37">
        <v>0</v>
      </c>
      <c r="H37" s="37">
        <v>0.01</v>
      </c>
      <c r="I37" s="37">
        <v>0</v>
      </c>
      <c r="J37" s="38">
        <v>0.04</v>
      </c>
      <c r="K37" s="22"/>
      <c r="L37" s="22"/>
      <c r="M37" s="22"/>
      <c r="N37" s="22"/>
      <c r="O37" s="22"/>
      <c r="P37" s="22"/>
    </row>
    <row r="38" spans="1:16" ht="39" customHeight="1" x14ac:dyDescent="0.15">
      <c r="A38" s="22"/>
      <c r="B38" s="35"/>
      <c r="C38" s="1204" t="s">
        <v>570</v>
      </c>
      <c r="D38" s="1205"/>
      <c r="E38" s="1206"/>
      <c r="F38" s="36">
        <v>0.01</v>
      </c>
      <c r="G38" s="37">
        <v>0.01</v>
      </c>
      <c r="H38" s="37">
        <v>0</v>
      </c>
      <c r="I38" s="37">
        <v>0</v>
      </c>
      <c r="J38" s="38">
        <v>0.01</v>
      </c>
      <c r="K38" s="22"/>
      <c r="L38" s="22"/>
      <c r="M38" s="22"/>
      <c r="N38" s="22"/>
      <c r="O38" s="22"/>
      <c r="P38" s="22"/>
    </row>
    <row r="39" spans="1:16" ht="39" customHeight="1" x14ac:dyDescent="0.15">
      <c r="A39" s="22"/>
      <c r="B39" s="35"/>
      <c r="C39" s="1204" t="s">
        <v>571</v>
      </c>
      <c r="D39" s="1205"/>
      <c r="E39" s="1206"/>
      <c r="F39" s="36">
        <v>0</v>
      </c>
      <c r="G39" s="37">
        <v>0</v>
      </c>
      <c r="H39" s="37">
        <v>0</v>
      </c>
      <c r="I39" s="37">
        <v>0</v>
      </c>
      <c r="J39" s="38">
        <v>0.01</v>
      </c>
      <c r="K39" s="22"/>
      <c r="L39" s="22"/>
      <c r="M39" s="22"/>
      <c r="N39" s="22"/>
      <c r="O39" s="22"/>
      <c r="P39" s="22"/>
    </row>
    <row r="40" spans="1:16" ht="39" customHeight="1" x14ac:dyDescent="0.15">
      <c r="A40" s="22"/>
      <c r="B40" s="35"/>
      <c r="C40" s="1204" t="s">
        <v>572</v>
      </c>
      <c r="D40" s="1205"/>
      <c r="E40" s="1206"/>
      <c r="F40" s="36">
        <v>0.01</v>
      </c>
      <c r="G40" s="37">
        <v>0.01</v>
      </c>
      <c r="H40" s="37">
        <v>0</v>
      </c>
      <c r="I40" s="37">
        <v>0</v>
      </c>
      <c r="J40" s="38">
        <v>0.01</v>
      </c>
      <c r="K40" s="22"/>
      <c r="L40" s="22"/>
      <c r="M40" s="22"/>
      <c r="N40" s="22"/>
      <c r="O40" s="22"/>
      <c r="P40" s="22"/>
    </row>
    <row r="41" spans="1:16" ht="39" customHeight="1" x14ac:dyDescent="0.15">
      <c r="A41" s="22"/>
      <c r="B41" s="35"/>
      <c r="C41" s="1204" t="s">
        <v>573</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574</v>
      </c>
      <c r="D42" s="1205"/>
      <c r="E42" s="1206"/>
      <c r="F42" s="36" t="s">
        <v>516</v>
      </c>
      <c r="G42" s="37" t="s">
        <v>516</v>
      </c>
      <c r="H42" s="37" t="s">
        <v>516</v>
      </c>
      <c r="I42" s="37" t="s">
        <v>516</v>
      </c>
      <c r="J42" s="38" t="s">
        <v>516</v>
      </c>
      <c r="K42" s="22"/>
      <c r="L42" s="22"/>
      <c r="M42" s="22"/>
      <c r="N42" s="22"/>
      <c r="O42" s="22"/>
      <c r="P42" s="22"/>
    </row>
    <row r="43" spans="1:16" ht="39" customHeight="1" thickBot="1" x14ac:dyDescent="0.2">
      <c r="A43" s="22"/>
      <c r="B43" s="40"/>
      <c r="C43" s="1207" t="s">
        <v>575</v>
      </c>
      <c r="D43" s="1208"/>
      <c r="E43" s="1209"/>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pt/bHeOZafsZDhMUVRns3sM6VRxF4Ssyo25dc97b5BIDV0vFUr9hW8mUtMTZEeB2CQC/JyufUviL/K9NbSxQ==" saltValue="VmfiqOVzpDzPCS1Cp46l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331</v>
      </c>
      <c r="L45" s="60">
        <v>323</v>
      </c>
      <c r="M45" s="60">
        <v>288</v>
      </c>
      <c r="N45" s="60">
        <v>256</v>
      </c>
      <c r="O45" s="61">
        <v>272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516</v>
      </c>
      <c r="L46" s="64" t="s">
        <v>516</v>
      </c>
      <c r="M46" s="64" t="s">
        <v>516</v>
      </c>
      <c r="N46" s="64" t="s">
        <v>516</v>
      </c>
      <c r="O46" s="65" t="s">
        <v>516</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516</v>
      </c>
      <c r="L47" s="64" t="s">
        <v>516</v>
      </c>
      <c r="M47" s="64" t="s">
        <v>516</v>
      </c>
      <c r="N47" s="64" t="s">
        <v>516</v>
      </c>
      <c r="O47" s="65" t="s">
        <v>516</v>
      </c>
      <c r="P47" s="48"/>
      <c r="Q47" s="48"/>
      <c r="R47" s="48"/>
      <c r="S47" s="48"/>
      <c r="T47" s="48"/>
      <c r="U47" s="48"/>
    </row>
    <row r="48" spans="1:21" ht="30.75" customHeight="1" x14ac:dyDescent="0.15">
      <c r="A48" s="48"/>
      <c r="B48" s="1232"/>
      <c r="C48" s="1233"/>
      <c r="D48" s="62"/>
      <c r="E48" s="1214" t="s">
        <v>15</v>
      </c>
      <c r="F48" s="1214"/>
      <c r="G48" s="1214"/>
      <c r="H48" s="1214"/>
      <c r="I48" s="1214"/>
      <c r="J48" s="1215"/>
      <c r="K48" s="63">
        <v>102</v>
      </c>
      <c r="L48" s="64">
        <v>103</v>
      </c>
      <c r="M48" s="64">
        <v>114</v>
      </c>
      <c r="N48" s="64">
        <v>120</v>
      </c>
      <c r="O48" s="65">
        <v>112</v>
      </c>
      <c r="P48" s="48"/>
      <c r="Q48" s="48"/>
      <c r="R48" s="48"/>
      <c r="S48" s="48"/>
      <c r="T48" s="48"/>
      <c r="U48" s="48"/>
    </row>
    <row r="49" spans="1:21" ht="30.75" customHeight="1" x14ac:dyDescent="0.15">
      <c r="A49" s="48"/>
      <c r="B49" s="1232"/>
      <c r="C49" s="1233"/>
      <c r="D49" s="62"/>
      <c r="E49" s="1214" t="s">
        <v>16</v>
      </c>
      <c r="F49" s="1214"/>
      <c r="G49" s="1214"/>
      <c r="H49" s="1214"/>
      <c r="I49" s="1214"/>
      <c r="J49" s="1215"/>
      <c r="K49" s="63">
        <v>3</v>
      </c>
      <c r="L49" s="64">
        <v>3</v>
      </c>
      <c r="M49" s="64">
        <v>4</v>
      </c>
      <c r="N49" s="64">
        <v>5</v>
      </c>
      <c r="O49" s="65">
        <v>5</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516</v>
      </c>
      <c r="L50" s="64" t="s">
        <v>516</v>
      </c>
      <c r="M50" s="64" t="s">
        <v>516</v>
      </c>
      <c r="N50" s="64" t="s">
        <v>516</v>
      </c>
      <c r="O50" s="65" t="s">
        <v>516</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301</v>
      </c>
      <c r="L52" s="64">
        <v>290</v>
      </c>
      <c r="M52" s="64">
        <v>280</v>
      </c>
      <c r="N52" s="64">
        <v>264</v>
      </c>
      <c r="O52" s="65">
        <v>277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135</v>
      </c>
      <c r="L53" s="69">
        <v>139</v>
      </c>
      <c r="M53" s="69">
        <v>126</v>
      </c>
      <c r="N53" s="69">
        <v>117</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587</v>
      </c>
      <c r="L57" s="84" t="s">
        <v>587</v>
      </c>
      <c r="M57" s="84" t="s">
        <v>587</v>
      </c>
      <c r="N57" s="84" t="s">
        <v>587</v>
      </c>
      <c r="O57" s="85" t="s">
        <v>587</v>
      </c>
    </row>
    <row r="58" spans="1:21" ht="31.5" customHeight="1" thickBot="1" x14ac:dyDescent="0.2">
      <c r="B58" s="1222"/>
      <c r="C58" s="1223"/>
      <c r="D58" s="1227" t="s">
        <v>27</v>
      </c>
      <c r="E58" s="1228"/>
      <c r="F58" s="1228"/>
      <c r="G58" s="1228"/>
      <c r="H58" s="1228"/>
      <c r="I58" s="1228"/>
      <c r="J58" s="1229"/>
      <c r="K58" s="86" t="s">
        <v>587</v>
      </c>
      <c r="L58" s="87" t="s">
        <v>587</v>
      </c>
      <c r="M58" s="87" t="s">
        <v>587</v>
      </c>
      <c r="N58" s="87" t="s">
        <v>587</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7ZdIGMpSqMhxzsW+i5WuyPupn+1JsfBavFdyWiVhbh00J0QgIfeYJ4tcV80WY+YLaM9IWhm1YpYjFUF0vS4HQ==" saltValue="7vy9leqcFmZvbTUR4K9h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0" t="s">
        <v>30</v>
      </c>
      <c r="C41" s="1251"/>
      <c r="D41" s="102"/>
      <c r="E41" s="1252" t="s">
        <v>31</v>
      </c>
      <c r="F41" s="1252"/>
      <c r="G41" s="1252"/>
      <c r="H41" s="1253"/>
      <c r="I41" s="103">
        <v>2600</v>
      </c>
      <c r="J41" s="104">
        <v>2556</v>
      </c>
      <c r="K41" s="104">
        <v>2558</v>
      </c>
      <c r="L41" s="104">
        <v>2880</v>
      </c>
      <c r="M41" s="105">
        <v>2801</v>
      </c>
    </row>
    <row r="42" spans="2:13" ht="27.75" customHeight="1" x14ac:dyDescent="0.15">
      <c r="B42" s="1240"/>
      <c r="C42" s="1241"/>
      <c r="D42" s="106"/>
      <c r="E42" s="1244" t="s">
        <v>32</v>
      </c>
      <c r="F42" s="1244"/>
      <c r="G42" s="1244"/>
      <c r="H42" s="1245"/>
      <c r="I42" s="107" t="s">
        <v>516</v>
      </c>
      <c r="J42" s="108" t="s">
        <v>516</v>
      </c>
      <c r="K42" s="108" t="s">
        <v>516</v>
      </c>
      <c r="L42" s="108" t="s">
        <v>516</v>
      </c>
      <c r="M42" s="109" t="s">
        <v>516</v>
      </c>
    </row>
    <row r="43" spans="2:13" ht="27.75" customHeight="1" x14ac:dyDescent="0.15">
      <c r="B43" s="1240"/>
      <c r="C43" s="1241"/>
      <c r="D43" s="106"/>
      <c r="E43" s="1244" t="s">
        <v>33</v>
      </c>
      <c r="F43" s="1244"/>
      <c r="G43" s="1244"/>
      <c r="H43" s="1245"/>
      <c r="I43" s="107">
        <v>1115</v>
      </c>
      <c r="J43" s="108">
        <v>1150</v>
      </c>
      <c r="K43" s="108">
        <v>1133</v>
      </c>
      <c r="L43" s="108">
        <v>1055</v>
      </c>
      <c r="M43" s="109">
        <v>953</v>
      </c>
    </row>
    <row r="44" spans="2:13" ht="27.75" customHeight="1" x14ac:dyDescent="0.15">
      <c r="B44" s="1240"/>
      <c r="C44" s="1241"/>
      <c r="D44" s="106"/>
      <c r="E44" s="1244" t="s">
        <v>34</v>
      </c>
      <c r="F44" s="1244"/>
      <c r="G44" s="1244"/>
      <c r="H44" s="1245"/>
      <c r="I44" s="107">
        <v>50</v>
      </c>
      <c r="J44" s="108">
        <v>48</v>
      </c>
      <c r="K44" s="108">
        <v>45</v>
      </c>
      <c r="L44" s="108">
        <v>43</v>
      </c>
      <c r="M44" s="109">
        <v>45</v>
      </c>
    </row>
    <row r="45" spans="2:13" ht="27.75" customHeight="1" x14ac:dyDescent="0.15">
      <c r="B45" s="1240"/>
      <c r="C45" s="1241"/>
      <c r="D45" s="106"/>
      <c r="E45" s="1244" t="s">
        <v>35</v>
      </c>
      <c r="F45" s="1244"/>
      <c r="G45" s="1244"/>
      <c r="H45" s="1245"/>
      <c r="I45" s="107">
        <v>611</v>
      </c>
      <c r="J45" s="108">
        <v>488</v>
      </c>
      <c r="K45" s="108">
        <v>442</v>
      </c>
      <c r="L45" s="108">
        <v>405</v>
      </c>
      <c r="M45" s="109">
        <v>379</v>
      </c>
    </row>
    <row r="46" spans="2:13" ht="27.75" customHeight="1" x14ac:dyDescent="0.15">
      <c r="B46" s="1240"/>
      <c r="C46" s="1241"/>
      <c r="D46" s="110"/>
      <c r="E46" s="1244" t="s">
        <v>36</v>
      </c>
      <c r="F46" s="1244"/>
      <c r="G46" s="1244"/>
      <c r="H46" s="1245"/>
      <c r="I46" s="107" t="s">
        <v>516</v>
      </c>
      <c r="J46" s="108" t="s">
        <v>516</v>
      </c>
      <c r="K46" s="108" t="s">
        <v>516</v>
      </c>
      <c r="L46" s="108" t="s">
        <v>516</v>
      </c>
      <c r="M46" s="109" t="s">
        <v>516</v>
      </c>
    </row>
    <row r="47" spans="2:13" ht="27.75" customHeight="1" x14ac:dyDescent="0.15">
      <c r="B47" s="1240"/>
      <c r="C47" s="1241"/>
      <c r="D47" s="111"/>
      <c r="E47" s="1254" t="s">
        <v>37</v>
      </c>
      <c r="F47" s="1255"/>
      <c r="G47" s="1255"/>
      <c r="H47" s="1256"/>
      <c r="I47" s="107" t="s">
        <v>516</v>
      </c>
      <c r="J47" s="108" t="s">
        <v>516</v>
      </c>
      <c r="K47" s="108" t="s">
        <v>516</v>
      </c>
      <c r="L47" s="108" t="s">
        <v>516</v>
      </c>
      <c r="M47" s="109" t="s">
        <v>516</v>
      </c>
    </row>
    <row r="48" spans="2:13" ht="27.75" customHeight="1" x14ac:dyDescent="0.15">
      <c r="B48" s="1240"/>
      <c r="C48" s="1241"/>
      <c r="D48" s="106"/>
      <c r="E48" s="1244" t="s">
        <v>38</v>
      </c>
      <c r="F48" s="1244"/>
      <c r="G48" s="1244"/>
      <c r="H48" s="1245"/>
      <c r="I48" s="107" t="s">
        <v>516</v>
      </c>
      <c r="J48" s="108" t="s">
        <v>516</v>
      </c>
      <c r="K48" s="108" t="s">
        <v>516</v>
      </c>
      <c r="L48" s="108" t="s">
        <v>516</v>
      </c>
      <c r="M48" s="109" t="s">
        <v>516</v>
      </c>
    </row>
    <row r="49" spans="2:13" ht="27.75" customHeight="1" x14ac:dyDescent="0.15">
      <c r="B49" s="1242"/>
      <c r="C49" s="1243"/>
      <c r="D49" s="106"/>
      <c r="E49" s="1244" t="s">
        <v>39</v>
      </c>
      <c r="F49" s="1244"/>
      <c r="G49" s="1244"/>
      <c r="H49" s="1245"/>
      <c r="I49" s="107" t="s">
        <v>516</v>
      </c>
      <c r="J49" s="108" t="s">
        <v>516</v>
      </c>
      <c r="K49" s="108" t="s">
        <v>516</v>
      </c>
      <c r="L49" s="108" t="s">
        <v>516</v>
      </c>
      <c r="M49" s="109" t="s">
        <v>516</v>
      </c>
    </row>
    <row r="50" spans="2:13" ht="27.75" customHeight="1" x14ac:dyDescent="0.15">
      <c r="B50" s="1238" t="s">
        <v>40</v>
      </c>
      <c r="C50" s="1239"/>
      <c r="D50" s="112"/>
      <c r="E50" s="1244" t="s">
        <v>41</v>
      </c>
      <c r="F50" s="1244"/>
      <c r="G50" s="1244"/>
      <c r="H50" s="1245"/>
      <c r="I50" s="107">
        <v>969</v>
      </c>
      <c r="J50" s="108">
        <v>1008</v>
      </c>
      <c r="K50" s="108">
        <v>1024</v>
      </c>
      <c r="L50" s="108">
        <v>1131</v>
      </c>
      <c r="M50" s="109">
        <v>1263</v>
      </c>
    </row>
    <row r="51" spans="2:13" ht="27.75" customHeight="1" x14ac:dyDescent="0.15">
      <c r="B51" s="1240"/>
      <c r="C51" s="1241"/>
      <c r="D51" s="106"/>
      <c r="E51" s="1244" t="s">
        <v>42</v>
      </c>
      <c r="F51" s="1244"/>
      <c r="G51" s="1244"/>
      <c r="H51" s="1245"/>
      <c r="I51" s="107" t="s">
        <v>516</v>
      </c>
      <c r="J51" s="108" t="s">
        <v>516</v>
      </c>
      <c r="K51" s="108" t="s">
        <v>516</v>
      </c>
      <c r="L51" s="108" t="s">
        <v>516</v>
      </c>
      <c r="M51" s="109" t="s">
        <v>516</v>
      </c>
    </row>
    <row r="52" spans="2:13" ht="27.75" customHeight="1" x14ac:dyDescent="0.15">
      <c r="B52" s="1242"/>
      <c r="C52" s="1243"/>
      <c r="D52" s="106"/>
      <c r="E52" s="1244" t="s">
        <v>43</v>
      </c>
      <c r="F52" s="1244"/>
      <c r="G52" s="1244"/>
      <c r="H52" s="1245"/>
      <c r="I52" s="107">
        <v>2867</v>
      </c>
      <c r="J52" s="108">
        <v>2863</v>
      </c>
      <c r="K52" s="108">
        <v>2773</v>
      </c>
      <c r="L52" s="108">
        <v>3069</v>
      </c>
      <c r="M52" s="109">
        <v>2909</v>
      </c>
    </row>
    <row r="53" spans="2:13" ht="27.75" customHeight="1" thickBot="1" x14ac:dyDescent="0.2">
      <c r="B53" s="1246" t="s">
        <v>44</v>
      </c>
      <c r="C53" s="1247"/>
      <c r="D53" s="113"/>
      <c r="E53" s="1248" t="s">
        <v>45</v>
      </c>
      <c r="F53" s="1248"/>
      <c r="G53" s="1248"/>
      <c r="H53" s="1249"/>
      <c r="I53" s="114">
        <v>540</v>
      </c>
      <c r="J53" s="115">
        <v>370</v>
      </c>
      <c r="K53" s="115">
        <v>381</v>
      </c>
      <c r="L53" s="115">
        <v>184</v>
      </c>
      <c r="M53" s="116">
        <v>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j9Y/xJGfncDgWNrN/8oeA2/VVNGKabiKCij8WA20l55OgIEScmOZKDnO/hS7VfNWFsBekXZ2JmSsit/VXWDcw==" saltValue="HtKLTJ+TuhVwK2NV5X7q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5" t="s">
        <v>48</v>
      </c>
      <c r="D55" s="1265"/>
      <c r="E55" s="1266"/>
      <c r="F55" s="128">
        <v>325</v>
      </c>
      <c r="G55" s="128">
        <v>373</v>
      </c>
      <c r="H55" s="129">
        <v>400</v>
      </c>
    </row>
    <row r="56" spans="2:8" ht="52.5" customHeight="1" x14ac:dyDescent="0.15">
      <c r="B56" s="130"/>
      <c r="C56" s="1267" t="s">
        <v>49</v>
      </c>
      <c r="D56" s="1267"/>
      <c r="E56" s="1268"/>
      <c r="F56" s="131">
        <v>259</v>
      </c>
      <c r="G56" s="131">
        <v>259</v>
      </c>
      <c r="H56" s="132">
        <v>289</v>
      </c>
    </row>
    <row r="57" spans="2:8" ht="53.25" customHeight="1" x14ac:dyDescent="0.15">
      <c r="B57" s="130"/>
      <c r="C57" s="1269" t="s">
        <v>50</v>
      </c>
      <c r="D57" s="1269"/>
      <c r="E57" s="1270"/>
      <c r="F57" s="133">
        <v>415</v>
      </c>
      <c r="G57" s="133">
        <v>468</v>
      </c>
      <c r="H57" s="134">
        <v>542</v>
      </c>
    </row>
    <row r="58" spans="2:8" ht="45.75" customHeight="1" x14ac:dyDescent="0.15">
      <c r="B58" s="135"/>
      <c r="C58" s="1257" t="s">
        <v>582</v>
      </c>
      <c r="D58" s="1258"/>
      <c r="E58" s="1259"/>
      <c r="F58" s="136">
        <v>380</v>
      </c>
      <c r="G58" s="136">
        <v>433</v>
      </c>
      <c r="H58" s="137">
        <v>505</v>
      </c>
    </row>
    <row r="59" spans="2:8" ht="45.75" customHeight="1" x14ac:dyDescent="0.15">
      <c r="B59" s="135"/>
      <c r="C59" s="1257" t="s">
        <v>583</v>
      </c>
      <c r="D59" s="1258"/>
      <c r="E59" s="1259"/>
      <c r="F59" s="136">
        <v>24</v>
      </c>
      <c r="G59" s="136">
        <v>24</v>
      </c>
      <c r="H59" s="137">
        <v>25</v>
      </c>
    </row>
    <row r="60" spans="2:8" ht="45.75" customHeight="1" x14ac:dyDescent="0.15">
      <c r="B60" s="135"/>
      <c r="C60" s="1257" t="s">
        <v>584</v>
      </c>
      <c r="D60" s="1258"/>
      <c r="E60" s="1259"/>
      <c r="F60" s="136">
        <v>7</v>
      </c>
      <c r="G60" s="136">
        <v>7</v>
      </c>
      <c r="H60" s="137">
        <v>7</v>
      </c>
    </row>
    <row r="61" spans="2:8" ht="45.75" customHeight="1" x14ac:dyDescent="0.15">
      <c r="B61" s="135"/>
      <c r="C61" s="1257" t="s">
        <v>585</v>
      </c>
      <c r="D61" s="1258"/>
      <c r="E61" s="1259"/>
      <c r="F61" s="136">
        <v>2</v>
      </c>
      <c r="G61" s="136">
        <v>2</v>
      </c>
      <c r="H61" s="137">
        <v>3</v>
      </c>
    </row>
    <row r="62" spans="2:8" ht="45.75" customHeight="1" thickBot="1" x14ac:dyDescent="0.2">
      <c r="B62" s="138"/>
      <c r="C62" s="1260" t="s">
        <v>586</v>
      </c>
      <c r="D62" s="1261"/>
      <c r="E62" s="1262"/>
      <c r="F62" s="139">
        <v>1</v>
      </c>
      <c r="G62" s="139">
        <v>1</v>
      </c>
      <c r="H62" s="140">
        <v>2</v>
      </c>
    </row>
    <row r="63" spans="2:8" ht="52.5" customHeight="1" thickBot="1" x14ac:dyDescent="0.2">
      <c r="B63" s="141"/>
      <c r="C63" s="1263" t="s">
        <v>51</v>
      </c>
      <c r="D63" s="1263"/>
      <c r="E63" s="1264"/>
      <c r="F63" s="142">
        <v>998</v>
      </c>
      <c r="G63" s="142">
        <v>1100</v>
      </c>
      <c r="H63" s="143">
        <v>1231</v>
      </c>
    </row>
    <row r="64" spans="2:8" ht="15" customHeight="1" x14ac:dyDescent="0.15"/>
  </sheetData>
  <sheetProtection algorithmName="SHA-512" hashValue="22Vhjq/FCaABxio9Dl5LCCNqfBVpBuqlKxL3BzJzhwDl6pMxLwq7UWOvCzpP/M7JVffgLpS5b0l7S1+SkPb26g==" saltValue="7hW2Q0oEmrryT7ibUikp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224945</v>
      </c>
      <c r="E3" s="162"/>
      <c r="F3" s="163">
        <v>280458</v>
      </c>
      <c r="G3" s="164"/>
      <c r="H3" s="165"/>
    </row>
    <row r="4" spans="1:8" x14ac:dyDescent="0.15">
      <c r="A4" s="166"/>
      <c r="B4" s="167"/>
      <c r="C4" s="168"/>
      <c r="D4" s="169">
        <v>149284</v>
      </c>
      <c r="E4" s="170"/>
      <c r="F4" s="171">
        <v>127286</v>
      </c>
      <c r="G4" s="172"/>
      <c r="H4" s="173"/>
    </row>
    <row r="5" spans="1:8" x14ac:dyDescent="0.15">
      <c r="A5" s="154" t="s">
        <v>550</v>
      </c>
      <c r="B5" s="159"/>
      <c r="C5" s="160"/>
      <c r="D5" s="161">
        <v>151475</v>
      </c>
      <c r="E5" s="162"/>
      <c r="F5" s="163">
        <v>291945</v>
      </c>
      <c r="G5" s="164"/>
      <c r="H5" s="165"/>
    </row>
    <row r="6" spans="1:8" x14ac:dyDescent="0.15">
      <c r="A6" s="166"/>
      <c r="B6" s="167"/>
      <c r="C6" s="168"/>
      <c r="D6" s="169">
        <v>103063</v>
      </c>
      <c r="E6" s="170"/>
      <c r="F6" s="171">
        <v>127651</v>
      </c>
      <c r="G6" s="172"/>
      <c r="H6" s="173"/>
    </row>
    <row r="7" spans="1:8" x14ac:dyDescent="0.15">
      <c r="A7" s="154" t="s">
        <v>551</v>
      </c>
      <c r="B7" s="159"/>
      <c r="C7" s="160"/>
      <c r="D7" s="161">
        <v>163206</v>
      </c>
      <c r="E7" s="162"/>
      <c r="F7" s="163">
        <v>291173</v>
      </c>
      <c r="G7" s="164"/>
      <c r="H7" s="165"/>
    </row>
    <row r="8" spans="1:8" x14ac:dyDescent="0.15">
      <c r="A8" s="166"/>
      <c r="B8" s="167"/>
      <c r="C8" s="168"/>
      <c r="D8" s="169">
        <v>122930</v>
      </c>
      <c r="E8" s="170"/>
      <c r="F8" s="171">
        <v>119071</v>
      </c>
      <c r="G8" s="172"/>
      <c r="H8" s="173"/>
    </row>
    <row r="9" spans="1:8" x14ac:dyDescent="0.15">
      <c r="A9" s="154" t="s">
        <v>552</v>
      </c>
      <c r="B9" s="159"/>
      <c r="C9" s="160"/>
      <c r="D9" s="161">
        <v>115320</v>
      </c>
      <c r="E9" s="162"/>
      <c r="F9" s="163">
        <v>271581</v>
      </c>
      <c r="G9" s="164"/>
      <c r="H9" s="165"/>
    </row>
    <row r="10" spans="1:8" x14ac:dyDescent="0.15">
      <c r="A10" s="166"/>
      <c r="B10" s="167"/>
      <c r="C10" s="168"/>
      <c r="D10" s="169">
        <v>69268</v>
      </c>
      <c r="E10" s="170"/>
      <c r="F10" s="171">
        <v>117844</v>
      </c>
      <c r="G10" s="172"/>
      <c r="H10" s="173"/>
    </row>
    <row r="11" spans="1:8" x14ac:dyDescent="0.15">
      <c r="A11" s="154" t="s">
        <v>553</v>
      </c>
      <c r="B11" s="159"/>
      <c r="C11" s="160"/>
      <c r="D11" s="161">
        <v>125539</v>
      </c>
      <c r="E11" s="162"/>
      <c r="F11" s="163">
        <v>268375</v>
      </c>
      <c r="G11" s="164"/>
      <c r="H11" s="165"/>
    </row>
    <row r="12" spans="1:8" x14ac:dyDescent="0.15">
      <c r="A12" s="166"/>
      <c r="B12" s="167"/>
      <c r="C12" s="174"/>
      <c r="D12" s="169">
        <v>78544</v>
      </c>
      <c r="E12" s="170"/>
      <c r="F12" s="171">
        <v>119602</v>
      </c>
      <c r="G12" s="172"/>
      <c r="H12" s="173"/>
    </row>
    <row r="13" spans="1:8" x14ac:dyDescent="0.15">
      <c r="A13" s="154"/>
      <c r="B13" s="159"/>
      <c r="C13" s="175"/>
      <c r="D13" s="176">
        <v>156097</v>
      </c>
      <c r="E13" s="177"/>
      <c r="F13" s="178">
        <v>280706</v>
      </c>
      <c r="G13" s="179"/>
      <c r="H13" s="165"/>
    </row>
    <row r="14" spans="1:8" x14ac:dyDescent="0.15">
      <c r="A14" s="166"/>
      <c r="B14" s="167"/>
      <c r="C14" s="168"/>
      <c r="D14" s="169">
        <v>104618</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8.9700000000000006</v>
      </c>
      <c r="C19" s="180">
        <f>ROUND(VALUE(SUBSTITUTE(実質収支比率等に係る経年分析!G$48,"▲","-")),2)</f>
        <v>9.2200000000000006</v>
      </c>
      <c r="D19" s="180">
        <f>ROUND(VALUE(SUBSTITUTE(実質収支比率等に係る経年分析!H$48,"▲","-")),2)</f>
        <v>8.15</v>
      </c>
      <c r="E19" s="180">
        <f>ROUND(VALUE(SUBSTITUTE(実質収支比率等に係る経年分析!I$48,"▲","-")),2)</f>
        <v>10.81</v>
      </c>
      <c r="F19" s="180">
        <f>ROUND(VALUE(SUBSTITUTE(実質収支比率等に係る経年分析!J$48,"▲","-")),2)</f>
        <v>6.64</v>
      </c>
    </row>
    <row r="20" spans="1:11" x14ac:dyDescent="0.15">
      <c r="A20" s="180" t="s">
        <v>55</v>
      </c>
      <c r="B20" s="180">
        <f>ROUND(VALUE(SUBSTITUTE(実質収支比率等に係る経年分析!F$47,"▲","-")),2)</f>
        <v>16.399999999999999</v>
      </c>
      <c r="C20" s="180">
        <f>ROUND(VALUE(SUBSTITUTE(実質収支比率等に係る経年分析!G$47,"▲","-")),2)</f>
        <v>18.41</v>
      </c>
      <c r="D20" s="180">
        <f>ROUND(VALUE(SUBSTITUTE(実質収支比率等に係る経年分析!H$47,"▲","-")),2)</f>
        <v>17.440000000000001</v>
      </c>
      <c r="E20" s="180">
        <f>ROUND(VALUE(SUBSTITUTE(実質収支比率等に係る経年分析!I$47,"▲","-")),2)</f>
        <v>20.97</v>
      </c>
      <c r="F20" s="180">
        <f>ROUND(VALUE(SUBSTITUTE(実質収支比率等に係る経年分析!J$47,"▲","-")),2)</f>
        <v>22.36</v>
      </c>
    </row>
    <row r="21" spans="1:11" x14ac:dyDescent="0.15">
      <c r="A21" s="180" t="s">
        <v>56</v>
      </c>
      <c r="B21" s="180">
        <f>IF(ISNUMBER(VALUE(SUBSTITUTE(実質収支比率等に係る経年分析!F$49,"▲","-"))),ROUND(VALUE(SUBSTITUTE(実質収支比率等に係る経年分析!F$49,"▲","-")),2),NA())</f>
        <v>3.4</v>
      </c>
      <c r="C21" s="180">
        <f>IF(ISNUMBER(VALUE(SUBSTITUTE(実質収支比率等に係る経年分析!G$49,"▲","-"))),ROUND(VALUE(SUBSTITUTE(実質収支比率等に係る経年分析!G$49,"▲","-")),2),NA())</f>
        <v>-2.5</v>
      </c>
      <c r="D21" s="180">
        <f>IF(ISNUMBER(VALUE(SUBSTITUTE(実質収支比率等に係る経年分析!H$49,"▲","-"))),ROUND(VALUE(SUBSTITUTE(実質収支比率等に係る経年分析!H$49,"▲","-")),2),NA())</f>
        <v>-6.45</v>
      </c>
      <c r="E21" s="180">
        <f>IF(ISNUMBER(VALUE(SUBSTITUTE(実質収支比率等に係る経年分析!I$49,"▲","-"))),ROUND(VALUE(SUBSTITUTE(実質収支比率等に係る経年分析!I$49,"▲","-")),2),NA())</f>
        <v>1.94</v>
      </c>
      <c r="F21" s="180">
        <f>IF(ISNUMBER(VALUE(SUBSTITUTE(実質収支比率等に係る経年分析!J$49,"▲","-"))),ROUND(VALUE(SUBSTITUTE(実質収支比率等に係る経年分析!J$49,"▲","-")),2),NA())</f>
        <v>-3.58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特定環境保全公共下水道特別会計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7.0000000000000007E-2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8.9700000000000006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9.2200000000000006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301</v>
      </c>
      <c r="E42" s="182"/>
      <c r="F42" s="182"/>
      <c r="G42" s="182">
        <f>'実質公債費比率（分子）の構造'!L$52</f>
        <v>290</v>
      </c>
      <c r="H42" s="182"/>
      <c r="I42" s="182"/>
      <c r="J42" s="182">
        <f>'実質公債費比率（分子）の構造'!M$52</f>
        <v>280</v>
      </c>
      <c r="K42" s="182"/>
      <c r="L42" s="182"/>
      <c r="M42" s="182">
        <f>'実質公債費比率（分子）の構造'!N$52</f>
        <v>264</v>
      </c>
      <c r="N42" s="182"/>
      <c r="O42" s="182"/>
      <c r="P42" s="182">
        <f>'実質公債費比率（分子）の構造'!O$52</f>
        <v>277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3</v>
      </c>
      <c r="F45" s="182"/>
      <c r="G45" s="182"/>
      <c r="H45" s="182">
        <f>'実質公債費比率（分子）の構造'!M$49</f>
        <v>4</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102</v>
      </c>
      <c r="C46" s="182"/>
      <c r="D46" s="182"/>
      <c r="E46" s="182">
        <f>'実質公債費比率（分子）の構造'!L$48</f>
        <v>103</v>
      </c>
      <c r="F46" s="182"/>
      <c r="G46" s="182"/>
      <c r="H46" s="182">
        <f>'実質公債費比率（分子）の構造'!M$48</f>
        <v>114</v>
      </c>
      <c r="I46" s="182"/>
      <c r="J46" s="182"/>
      <c r="K46" s="182">
        <f>'実質公債費比率（分子）の構造'!N$48</f>
        <v>120</v>
      </c>
      <c r="L46" s="182"/>
      <c r="M46" s="182"/>
      <c r="N46" s="182">
        <f>'実質公債費比率（分子）の構造'!O$48</f>
        <v>112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331</v>
      </c>
      <c r="C49" s="182"/>
      <c r="D49" s="182"/>
      <c r="E49" s="182">
        <f>'実質公債費比率（分子）の構造'!L$45</f>
        <v>323</v>
      </c>
      <c r="F49" s="182"/>
      <c r="G49" s="182"/>
      <c r="H49" s="182">
        <f>'実質公債費比率（分子）の構造'!M$45</f>
        <v>288</v>
      </c>
      <c r="I49" s="182"/>
      <c r="J49" s="182"/>
      <c r="K49" s="182">
        <f>'実質公債費比率（分子）の構造'!N$45</f>
        <v>256</v>
      </c>
      <c r="L49" s="182"/>
      <c r="M49" s="182"/>
      <c r="N49" s="182">
        <f>'実質公債費比率（分子）の構造'!O$45</f>
        <v>272</v>
      </c>
      <c r="O49" s="182"/>
      <c r="P49" s="182"/>
    </row>
    <row r="50" spans="1:16" x14ac:dyDescent="0.15">
      <c r="A50" s="182" t="s">
        <v>71</v>
      </c>
      <c r="B50" s="182" t="e">
        <f>NA()</f>
        <v>#N/A</v>
      </c>
      <c r="C50" s="182">
        <f>IF(ISNUMBER('実質公債費比率（分子）の構造'!K$53),'実質公債費比率（分子）の構造'!K$53,NA())</f>
        <v>135</v>
      </c>
      <c r="D50" s="182" t="e">
        <f>NA()</f>
        <v>#N/A</v>
      </c>
      <c r="E50" s="182" t="e">
        <f>NA()</f>
        <v>#N/A</v>
      </c>
      <c r="F50" s="182">
        <f>IF(ISNUMBER('実質公債費比率（分子）の構造'!L$53),'実質公債費比率（分子）の構造'!L$53,NA())</f>
        <v>139</v>
      </c>
      <c r="G50" s="182" t="e">
        <f>NA()</f>
        <v>#N/A</v>
      </c>
      <c r="H50" s="182" t="e">
        <f>NA()</f>
        <v>#N/A</v>
      </c>
      <c r="I50" s="182">
        <f>IF(ISNUMBER('実質公債費比率（分子）の構造'!M$53),'実質公債費比率（分子）の構造'!M$53,NA())</f>
        <v>126</v>
      </c>
      <c r="J50" s="182" t="e">
        <f>NA()</f>
        <v>#N/A</v>
      </c>
      <c r="K50" s="182" t="e">
        <f>NA()</f>
        <v>#N/A</v>
      </c>
      <c r="L50" s="182">
        <f>IF(ISNUMBER('実質公債費比率（分子）の構造'!N$53),'実質公債費比率（分子）の構造'!N$53,NA())</f>
        <v>117</v>
      </c>
      <c r="M50" s="182" t="e">
        <f>NA()</f>
        <v>#N/A</v>
      </c>
      <c r="N50" s="182" t="e">
        <f>NA()</f>
        <v>#N/A</v>
      </c>
      <c r="O50" s="182">
        <f>IF(ISNUMBER('実質公債費比率（分子）の構造'!O$53),'実質公債費比率（分子）の構造'!O$53,NA())</f>
        <v>112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2867</v>
      </c>
      <c r="E56" s="181"/>
      <c r="F56" s="181"/>
      <c r="G56" s="181">
        <f>'将来負担比率（分子）の構造'!J$52</f>
        <v>2863</v>
      </c>
      <c r="H56" s="181"/>
      <c r="I56" s="181"/>
      <c r="J56" s="181">
        <f>'将来負担比率（分子）の構造'!K$52</f>
        <v>2773</v>
      </c>
      <c r="K56" s="181"/>
      <c r="L56" s="181"/>
      <c r="M56" s="181">
        <f>'将来負担比率（分子）の構造'!L$52</f>
        <v>3069</v>
      </c>
      <c r="N56" s="181"/>
      <c r="O56" s="181"/>
      <c r="P56" s="181">
        <f>'将来負担比率（分子）の構造'!M$52</f>
        <v>2909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969</v>
      </c>
      <c r="E58" s="181"/>
      <c r="F58" s="181"/>
      <c r="G58" s="181">
        <f>'将来負担比率（分子）の構造'!J$50</f>
        <v>1008</v>
      </c>
      <c r="H58" s="181"/>
      <c r="I58" s="181"/>
      <c r="J58" s="181">
        <f>'将来負担比率（分子）の構造'!K$50</f>
        <v>1024</v>
      </c>
      <c r="K58" s="181"/>
      <c r="L58" s="181"/>
      <c r="M58" s="181">
        <f>'将来負担比率（分子）の構造'!L$50</f>
        <v>1131</v>
      </c>
      <c r="N58" s="181"/>
      <c r="O58" s="181"/>
      <c r="P58" s="181">
        <f>'将来負担比率（分子）の構造'!M$50</f>
        <v>1263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611</v>
      </c>
      <c r="C62" s="181"/>
      <c r="D62" s="181"/>
      <c r="E62" s="181">
        <f>'将来負担比率（分子）の構造'!J$45</f>
        <v>488</v>
      </c>
      <c r="F62" s="181"/>
      <c r="G62" s="181"/>
      <c r="H62" s="181">
        <f>'将来負担比率（分子）の構造'!K$45</f>
        <v>442</v>
      </c>
      <c r="I62" s="181"/>
      <c r="J62" s="181"/>
      <c r="K62" s="181">
        <f>'将来負担比率（分子）の構造'!L$45</f>
        <v>405</v>
      </c>
      <c r="L62" s="181"/>
      <c r="M62" s="181"/>
      <c r="N62" s="181">
        <f>'将来負担比率（分子）の構造'!M$45</f>
        <v>379</v>
      </c>
      <c r="O62" s="181"/>
      <c r="P62" s="181"/>
    </row>
    <row r="63" spans="1:16" x14ac:dyDescent="0.15">
      <c r="A63" s="181" t="s">
        <v>34</v>
      </c>
      <c r="B63" s="181">
        <f>'将来負担比率（分子）の構造'!I$44</f>
        <v>50</v>
      </c>
      <c r="C63" s="181"/>
      <c r="D63" s="181"/>
      <c r="E63" s="181">
        <f>'将来負担比率（分子）の構造'!J$44</f>
        <v>48</v>
      </c>
      <c r="F63" s="181"/>
      <c r="G63" s="181"/>
      <c r="H63" s="181">
        <f>'将来負担比率（分子）の構造'!K$44</f>
        <v>45</v>
      </c>
      <c r="I63" s="181"/>
      <c r="J63" s="181"/>
      <c r="K63" s="181">
        <f>'将来負担比率（分子）の構造'!L$44</f>
        <v>43</v>
      </c>
      <c r="L63" s="181"/>
      <c r="M63" s="181"/>
      <c r="N63" s="181">
        <f>'将来負担比率（分子）の構造'!M$44</f>
        <v>45</v>
      </c>
      <c r="O63" s="181"/>
      <c r="P63" s="181"/>
    </row>
    <row r="64" spans="1:16" x14ac:dyDescent="0.15">
      <c r="A64" s="181" t="s">
        <v>33</v>
      </c>
      <c r="B64" s="181">
        <f>'将来負担比率（分子）の構造'!I$43</f>
        <v>1115</v>
      </c>
      <c r="C64" s="181"/>
      <c r="D64" s="181"/>
      <c r="E64" s="181">
        <f>'将来負担比率（分子）の構造'!J$43</f>
        <v>1150</v>
      </c>
      <c r="F64" s="181"/>
      <c r="G64" s="181"/>
      <c r="H64" s="181">
        <f>'将来負担比率（分子）の構造'!K$43</f>
        <v>1133</v>
      </c>
      <c r="I64" s="181"/>
      <c r="J64" s="181"/>
      <c r="K64" s="181">
        <f>'将来負担比率（分子）の構造'!L$43</f>
        <v>1055</v>
      </c>
      <c r="L64" s="181"/>
      <c r="M64" s="181"/>
      <c r="N64" s="181">
        <f>'将来負担比率（分子）の構造'!M$43</f>
        <v>953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2600</v>
      </c>
      <c r="C66" s="181"/>
      <c r="D66" s="181"/>
      <c r="E66" s="181">
        <f>'将来負担比率（分子）の構造'!J$41</f>
        <v>2556</v>
      </c>
      <c r="F66" s="181"/>
      <c r="G66" s="181"/>
      <c r="H66" s="181">
        <f>'将来負担比率（分子）の構造'!K$41</f>
        <v>2558</v>
      </c>
      <c r="I66" s="181"/>
      <c r="J66" s="181"/>
      <c r="K66" s="181">
        <f>'将来負担比率（分子）の構造'!L$41</f>
        <v>2880</v>
      </c>
      <c r="L66" s="181"/>
      <c r="M66" s="181"/>
      <c r="N66" s="181">
        <f>'将来負担比率（分子）の構造'!M$41</f>
        <v>2801</v>
      </c>
      <c r="O66" s="181"/>
      <c r="P66" s="181"/>
    </row>
    <row r="67" spans="1:16" x14ac:dyDescent="0.15">
      <c r="A67" s="181" t="s">
        <v>75</v>
      </c>
      <c r="B67" s="181" t="e">
        <f>NA()</f>
        <v>#N/A</v>
      </c>
      <c r="C67" s="181">
        <f>IF(ISNUMBER('将来負担比率（分子）の構造'!I$53), IF('将来負担比率（分子）の構造'!I$53 &lt; 0, 0, '将来負担比率（分子）の構造'!I$53), NA())</f>
        <v>540</v>
      </c>
      <c r="D67" s="181" t="e">
        <f>NA()</f>
        <v>#N/A</v>
      </c>
      <c r="E67" s="181" t="e">
        <f>NA()</f>
        <v>#N/A</v>
      </c>
      <c r="F67" s="181">
        <f>IF(ISNUMBER('将来負担比率（分子）の構造'!J$53), IF('将来負担比率（分子）の構造'!J$53 &lt; 0, 0, '将来負担比率（分子）の構造'!J$53), NA())</f>
        <v>370</v>
      </c>
      <c r="G67" s="181" t="e">
        <f>NA()</f>
        <v>#N/A</v>
      </c>
      <c r="H67" s="181" t="e">
        <f>NA()</f>
        <v>#N/A</v>
      </c>
      <c r="I67" s="181">
        <f>IF(ISNUMBER('将来負担比率（分子）の構造'!K$53), IF('将来負担比率（分子）の構造'!K$53 &lt; 0, 0, '将来負担比率（分子）の構造'!K$53), NA())</f>
        <v>381</v>
      </c>
      <c r="J67" s="181" t="e">
        <f>NA()</f>
        <v>#N/A</v>
      </c>
      <c r="K67" s="181" t="e">
        <f>NA()</f>
        <v>#N/A</v>
      </c>
      <c r="L67" s="181">
        <f>IF(ISNUMBER('将来負担比率（分子）の構造'!L$53), IF('将来負担比率（分子）の構造'!L$53 &lt; 0, 0, '将来負担比率（分子）の構造'!L$53), NA())</f>
        <v>184</v>
      </c>
      <c r="M67" s="181" t="e">
        <f>NA()</f>
        <v>#N/A</v>
      </c>
      <c r="N67" s="181" t="e">
        <f>NA()</f>
        <v>#N/A</v>
      </c>
      <c r="O67" s="181">
        <f>IF(ISNUMBER('将来負担比率（分子）の構造'!M$53), IF('将来負担比率（分子）の構造'!M$53 &lt; 0, 0, '将来負担比率（分子）の構造'!M$53), NA())</f>
        <v>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325</v>
      </c>
      <c r="C72" s="185">
        <f>基金残高に係る経年分析!G55</f>
        <v>373</v>
      </c>
      <c r="D72" s="185">
        <f>基金残高に係る経年分析!H55</f>
        <v>400</v>
      </c>
    </row>
    <row r="73" spans="1:16" x14ac:dyDescent="0.15">
      <c r="A73" s="184" t="s">
        <v>78</v>
      </c>
      <c r="B73" s="185">
        <f>基金残高に係る経年分析!F56</f>
        <v>259</v>
      </c>
      <c r="C73" s="185">
        <f>基金残高に係る経年分析!G56</f>
        <v>259</v>
      </c>
      <c r="D73" s="185">
        <f>基金残高に係る経年分析!H56</f>
        <v>289</v>
      </c>
    </row>
    <row r="74" spans="1:16" x14ac:dyDescent="0.15">
      <c r="A74" s="184" t="s">
        <v>79</v>
      </c>
      <c r="B74" s="185">
        <f>基金残高に係る経年分析!F57</f>
        <v>415</v>
      </c>
      <c r="C74" s="185">
        <f>基金残高に係る経年分析!G57</f>
        <v>468</v>
      </c>
      <c r="D74" s="185">
        <f>基金残高に係る経年分析!H57</f>
        <v>542</v>
      </c>
    </row>
  </sheetData>
  <sheetProtection algorithmName="SHA-512" hashValue="I+vOYMY+R4qzN53w5e9xWtAc2jjIyVZ9z8A/Obsqiabf7CpYKBpT/4P5pUlOkmkcjBZ3p+r42H76qqiABWeMQw==" saltValue="scIaY4s+E1UDzpjgGDq+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2021-03-11T00:00:00Z</cp:lastPrinted>
  <dcterms:created xsi:type="dcterms:W3CDTF">2021-02-05T00:58:54Z</dcterms:created>
  <dcterms:modified xsi:type="dcterms:W3CDTF">2021-03-11T00:00:47Z</dcterms:modified>
  <cp:category/>
</cp:coreProperties>
</file>