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n_inoue\Desktop\財政グループ\【260312】財政状況資料集\【260318】修正\"/>
    </mc:Choice>
  </mc:AlternateContent>
  <xr:revisionPtr revIDLastSave="0" documentId="13_ncr:1_{E5350E29-2EB5-4DE6-BEC3-C59BBB55EFAA}" xr6:coauthVersionLast="47" xr6:coauthVersionMax="47" xr10:uidLastSave="{00000000-0000-0000-0000-000000000000}"/>
  <bookViews>
    <workbookView xWindow="6525" yWindow="195" windowWidth="19440" windowHeight="15225" firstSheet="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<sst xmlns="http://schemas.openxmlformats.org/spreadsheetml/2006/main" count="1135" uniqueCount="559">
  <si>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</si>
  <si>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</si>
  <si>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</si>
  <si>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</si>
  <si>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</si>
  <si>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</si>
  <si>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</si>
  <si>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</si>
  <si>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</si>
  <si>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</si>
  <si>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</si>
  <si>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</si>
  <si>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</si>
  <si>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</si>
  <si>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</si>
  <si>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</si>
  <si>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</si>
  <si>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</si>
  <si>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</si>
  <si>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</si>
  <si>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</si>
  <si>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</si>
  <si>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</si>
  <si>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</si>
  <si>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</si>
  <si>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</si>
  <si>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</si>
  <si>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</si>
  <si>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</si>
  <si>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</si>
  <si>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</si>
  <si>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</si>
  <si>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</si>
  <si>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</si>
  <si>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</si>
  <si>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</si>
  <si>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</si>
  <si>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</si>
  <si>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</si>
  <si>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</si>
  <si>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</si>
  <si>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</si>
  <si>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</si>
  <si>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</si>
  <si>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</si>
  <si>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</si>
  <si>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</si>
  <si>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</si>
  <si>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</si>
  <si>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</si>
  <si>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</si>
  <si>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</si>
  <si>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</si>
  <si>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</si>
  <si>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</si>
  <si>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</si>
  <si>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</si>
  <si>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</si>
  <si>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</si>
  <si>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</si>
  <si>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</si>
  <si>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</si>
  <si>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</si>
  <si>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</si>
  <si>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</si>
  <si>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</si>
  <si>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</si>
  <si>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</si>
  <si>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</si>
  <si>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</si>
  <si>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</si>
  <si>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</si>
  <si>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</si>
  <si>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</si>
  <si>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</si>
  <si>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</si>
  <si>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</si>
  <si>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</si>
  <si>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</si>
  <si>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</si>
  <si>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</si>
  <si>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</si>
  <si>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</si>
  <si>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</si>
  <si>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</si>
  <si>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</si>
  <si>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</si>
  <si>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</si>
  <si>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</si>
  <si>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</si>
  <si>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</si>
  <si>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</si>
  <si>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</si>
  <si>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</si>
  <si>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新郷村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</si>
  <si>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</si>
  <si>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</si>
  <si>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</si>
  <si>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</si>
  <si>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</si>
  <si>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</si>
  <si>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</si>
  <si>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</si>
  <si>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</si>
  <si>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</si>
  <si>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</si>
  <si>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</si>
  <si>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</si>
  <si>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</si>
  <si>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</si>
  <si>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</si>
  <si>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</si>
  <si>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</si>
  <si>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</si>
  <si>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</si>
  <si>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</si>
  <si>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</si>
  <si>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</si>
  <si>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</si>
  <si>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</si>
  <si>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</si>
  <si>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</si>
  <si>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</si>
  <si>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</si>
  <si>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</si>
  <si>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</si>
  <si>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</si>
  <si>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</si>
  <si>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</si>
  <si>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</si>
  <si>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</si>
  <si>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</si>
  <si>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</si>
  <si>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</si>
  <si>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</si>
  <si>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</si>
  <si>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</si>
  <si>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</si>
  <si>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</si>
  <si>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</si>
  <si>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</si>
  <si>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</si>
  <si>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</si>
  <si>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</si>
  <si>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</si>
  <si>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</si>
  <si>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</si>
  <si>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</si>
  <si>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</si>
  <si>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</si>
  <si>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</si>
  <si>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</si>
  <si>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</si>
  <si>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</si>
  <si>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</si>
  <si>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</si>
  <si>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</si>
  <si>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</si>
  <si>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</si>
  <si>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</si>
  <si>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</si>
  <si>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</si>
  <si>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</si>
  <si>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</si>
  <si>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</si>
  <si>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</si>
  <si>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</si>
  <si>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</si>
  <si>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</si>
  <si>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</si>
  <si>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</si>
  <si>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</si>
  <si>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</si>
  <si>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</si>
  <si>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</si>
  <si>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</si>
  <si>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</si>
  <si>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</si>
  <si>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</si>
  <si>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</si>
  <si>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</si>
  <si>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</si>
  <si>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</si>
  <si>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</si>
  <si>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</si>
  <si>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</si>
  <si>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</si>
  <si>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</si>
  <si>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</si>
  <si>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</si>
  <si>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</si>
  <si>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</si>
  <si>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</si>
  <si>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</si>
  <si>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</si>
  <si>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</si>
  <si>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</si>
  <si>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</si>
  <si>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</si>
  <si>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</si>
  <si>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</si>
  <si>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</si>
  <si>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青森県新郷村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</si>
  <si>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</si>
  <si>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</si>
  <si>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</si>
  <si>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</si>
  <si>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</si>
  <si>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</si>
  <si>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</si>
  <si>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</si>
  <si>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</si>
  <si>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</si>
  <si>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</si>
  <si>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</si>
  <si>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</si>
  <si>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</si>
  <si>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</si>
  <si>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</si>
  <si>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</si>
  <si>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</si>
  <si>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</si>
  <si>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</si>
  <si>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</si>
  <si>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</si>
  <si>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</si>
  <si>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</si>
  <si>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</si>
  <si>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</si>
  <si>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</si>
  <si>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</si>
  <si>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</si>
  <si>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</si>
  <si>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</si>
  <si>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</si>
  <si>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</si>
  <si>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</si>
  <si>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</si>
  <si>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</si>
  <si>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</si>
  <si>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</si>
  <si>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</si>
  <si>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</si>
  <si>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</si>
  <si>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</si>
  <si>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</si>
  <si>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</si>
  <si>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</si>
  <si>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</si>
  <si>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</si>
  <si>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</si>
  <si>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</si>
  <si>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</si>
  <si>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</si>
  <si>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</si>
  <si>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</si>
  <si>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</si>
  <si>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</si>
  <si>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</si>
  <si>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</si>
  <si>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</si>
  <si>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</si>
  <si>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</si>
  <si>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</si>
  <si>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</si>
  <si>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</si>
  <si>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</si>
  <si>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</si>
  <si>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</si>
  <si>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</si>
  <si>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</si>
  <si>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</si>
  <si>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</si>
  <si>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</si>
  <si>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</si>
  <si>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</si>
  <si>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</si>
  <si>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</si>
  <si>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</si>
  <si>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</si>
  <si>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</si>
  <si>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</si>
  <si>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</si>
  <si>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</si>
  <si>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</si>
  <si>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</si>
  <si>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</si>
  <si>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</si>
  <si>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</si>
  <si>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</si>
  <si>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</si>
  <si>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</si>
  <si>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</si>
  <si>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</si>
  <si>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</si>
  <si>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</si>
  <si>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</si>
  <si>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</si>
  <si>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</si>
  <si>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</si>
  <si>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</si>
  <si>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</si>
  <si>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</si>
  <si>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</si>
  <si>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</si>
  <si>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</si>
  <si>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</si>
  <si>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</si>
  <si>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</si>
  <si>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</si>
  <si>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</si>
  <si>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</si>
  <si>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</si>
  <si>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</si>
  <si>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</si>
  <si>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</si>
  <si>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</si>
  <si>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</si>
  <si>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</si>
  <si>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</si>
  <si>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</si>
  <si>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</si>
  <si>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</si>
  <si>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</si>
  <si>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</si>
  <si>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</si>
  <si>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</si>
  <si>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</si>
  <si>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</si>
  <si>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</si>
  <si>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</si>
  <si>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</si>
  <si>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</si>
  <si>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</si>
  <si>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</si>
  <si>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</si>
  <si>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</si>
  <si>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</si>
  <si>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</si>
  <si>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</si>
  <si>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</si>
  <si>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</si>
  <si>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</si>
  <si>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</si>
  <si>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</si>
  <si>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</si>
  <si>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</si>
  <si>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</si>
  <si>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</si>
  <si>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</si>
  <si>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</si>
  <si>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</si>
  <si>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</si>
  <si>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青森県新郷村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</si>
  <si>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</si>
  <si>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</si>
  <si>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</si>
  <si>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</si>
  <si>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</si>
  <si>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</si>
  <si>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</si>
  <si>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</si>
  <si>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</si>
  <si>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</si>
  <si>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</si>
  <si>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</si>
  <si>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</si>
  <si>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</si>
  <si>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</si>
  <si>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</si>
  <si>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</si>
  <si>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</si>
  <si>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</si>
  <si>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</si>
  <si>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</si>
  <si>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</si>
  <si>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</si>
  <si>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</si>
  <si>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</si>
  <si>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</si>
  <si>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</si>
  <si>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</si>
  <si>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</si>
  <si>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</si>
  <si>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</si>
  <si>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</si>
  <si>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</si>
  <si>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</si>
  <si>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</si>
  <si>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</si>
  <si>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</si>
  <si>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</si>
  <si>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</si>
  <si>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</si>
  <si>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</si>
  <si>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</si>
  <si>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</si>
  <si>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</si>
  <si>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</si>
  <si>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</si>
  <si>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</si>
  <si>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</si>
  <si>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</si>
  <si>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</si>
  <si>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</si>
  <si>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</si>
  <si>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</si>
  <si>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</si>
  <si>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</si>
  <si>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</si>
  <si>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</si>
  <si>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</si>
  <si>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</si>
  <si>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</si>
  <si>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</si>
  <si>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</si>
  <si>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</si>
  <si>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</si>
  <si>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</si>
  <si>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</si>
  <si>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</si>
  <si>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</si>
  <si>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</si>
  <si>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</si>
  <si>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</si>
  <si>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</si>
  <si>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</si>
  <si>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</si>
  <si>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</si>
  <si>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</si>
  <si>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</si>
  <si>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</si>
  <si>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</si>
  <si>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</si>
  <si>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</si>
  <si>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</si>
  <si>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</si>
  <si>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</si>
  <si>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</si>
  <si>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</si>
  <si>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</si>
  <si>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</si>
  <si>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</si>
  <si>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</si>
  <si>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</si>
  <si>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</si>
  <si>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</si>
  <si>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</si>
  <si>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</si>
  <si>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</si>
  <si>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</si>
  <si>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</si>
  <si>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</si>
  <si>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</si>
  <si>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</si>
  <si>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</si>
  <si>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</si>
  <si>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</si>
  <si>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</si>
  <si>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</si>
  <si>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</si>
  <si>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</si>
  <si>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</si>
  <si>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</si>
  <si>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</si>
  <si>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</si>
  <si>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</si>
  <si>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</si>
  <si>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</si>
  <si>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</si>
  <si>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</si>
  <si>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</si>
  <si>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</si>
  <si>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</si>
  <si>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</si>
  <si>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</si>
  <si>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</si>
  <si>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</si>
  <si>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</si>
  <si>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</si>
  <si>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</si>
  <si>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</si>
  <si>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</si>
  <si>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</si>
  <si>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</si>
  <si>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</si>
  <si>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</si>
  <si>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</si>
  <si>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</si>
  <si>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</si>
  <si>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</si>
  <si>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</si>
  <si>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</si>
  <si>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</si>
  <si>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</si>
  <si>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</si>
  <si>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</si>
  <si>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</si>
  <si>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</si>
  <si>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</si>
  <si>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</si>
  <si>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</si>
  <si>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</si>
  <si>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</si>
  <si>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</si>
  <si>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</si>
  <si>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</si>
  <si>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</si>
  <si>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</si>
  <si>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</si>
  <si>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</si>
  <si>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</si>
  <si>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</si>
  <si>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</si>
  <si>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</si>
  <si>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</si>
  <si>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</si>
  <si>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</si>
  <si>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</si>
  <si>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</si>
  <si>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</si>
  <si>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</si>
  <si>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</si>
  <si>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</si>
  <si>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</si>
  <si>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</si>
  <si>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</si>
  <si>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</si>
  <si>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</si>
  <si>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</si>
  <si>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t>
  </si>
  <si>
    <t>一般会計</t>
  </si>
  <si>
    <t>介護保険特別会計</t>
  </si>
  <si>
    <t>下水道事業会計</t>
  </si>
  <si>
    <t>国民健康保険特別会計</t>
  </si>
  <si>
    <t>簡易水道事業会計</t>
  </si>
  <si>
    <t>後期高齢者医療特別会計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</si>
  <si>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</si>
  <si>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</si>
  <si>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</si>
  <si>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</si>
  <si>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</si>
  <si>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</si>
  <si>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</si>
  <si>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</si>
  <si>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八戸地域広域市町村圏事務組合</t>
    <rPh sb="0" eb="2">
      <t>ハチノヘ</t>
    </rPh>
    <rPh sb="2" eb="4">
      <t>チイキ</t>
    </rPh>
    <rPh sb="4" eb="6">
      <t>コウイキ</t>
    </rPh>
    <rPh sb="6" eb="10">
      <t>シチョウソンケン</t>
    </rPh>
    <rPh sb="10" eb="12">
      <t>ジム</t>
    </rPh>
    <rPh sb="12" eb="14">
      <t>クミアイ</t>
    </rPh>
    <phoneticPr fontId="10"/>
  </si>
  <si>
    <t>田子高原広域事務組合</t>
    <rPh sb="0" eb="2">
      <t>タッコ</t>
    </rPh>
    <rPh sb="2" eb="4">
      <t>コウゲン</t>
    </rPh>
    <rPh sb="4" eb="6">
      <t>コウイキ</t>
    </rPh>
    <rPh sb="6" eb="8">
      <t>ジム</t>
    </rPh>
    <rPh sb="8" eb="10">
      <t>クミアイ</t>
    </rPh>
    <phoneticPr fontId="10"/>
  </si>
  <si>
    <t>十和田地域広域事務組合</t>
    <rPh sb="0" eb="3">
      <t>トワダ</t>
    </rPh>
    <rPh sb="3" eb="5">
      <t>チイキ</t>
    </rPh>
    <rPh sb="5" eb="7">
      <t>コウイキ</t>
    </rPh>
    <rPh sb="7" eb="9">
      <t>ジム</t>
    </rPh>
    <rPh sb="9" eb="11">
      <t>クミアイ</t>
    </rPh>
    <phoneticPr fontId="10"/>
  </si>
  <si>
    <t>青森県市町村総合事務組合</t>
    <rPh sb="0" eb="3">
      <t>アオモリケン</t>
    </rPh>
    <rPh sb="3" eb="6">
      <t>シチョウソン</t>
    </rPh>
    <rPh sb="6" eb="8">
      <t>ソウゴウ</t>
    </rPh>
    <rPh sb="8" eb="10">
      <t>ジム</t>
    </rPh>
    <rPh sb="10" eb="12">
      <t>クミアイ</t>
    </rPh>
    <phoneticPr fontId="10"/>
  </si>
  <si>
    <t>青森県後期高齢者医療広域連合（一般）</t>
    <rPh sb="0" eb="3">
      <t>アオモリケン</t>
    </rPh>
    <rPh sb="3" eb="5">
      <t>コウキ</t>
    </rPh>
    <rPh sb="5" eb="8">
      <t>コウレイシャ</t>
    </rPh>
    <rPh sb="8" eb="10">
      <t>イリョウ</t>
    </rPh>
    <rPh sb="10" eb="12">
      <t>コウイキ</t>
    </rPh>
    <rPh sb="12" eb="14">
      <t>レンゴウ</t>
    </rPh>
    <rPh sb="15" eb="17">
      <t>イッパン</t>
    </rPh>
    <phoneticPr fontId="10"/>
  </si>
  <si>
    <t>青森県後期高齢者医療広域連合（特別）</t>
    <rPh sb="15" eb="17">
      <t>トクベツ</t>
    </rPh>
    <phoneticPr fontId="10"/>
  </si>
  <si>
    <t>青森県市町村職員退職手当組合</t>
    <rPh sb="3" eb="6">
      <t>シチョウソン</t>
    </rPh>
    <rPh sb="6" eb="8">
      <t>ショクイン</t>
    </rPh>
    <rPh sb="8" eb="10">
      <t>タイショク</t>
    </rPh>
    <rPh sb="10" eb="12">
      <t>テアテ</t>
    </rPh>
    <rPh sb="12" eb="14">
      <t>クミアイ</t>
    </rPh>
    <phoneticPr fontId="10"/>
  </si>
  <si>
    <t>新郷村ふるさと活性化公社</t>
    <rPh sb="0" eb="3">
      <t>シンゴウムラ</t>
    </rPh>
    <rPh sb="7" eb="10">
      <t>カッセイカ</t>
    </rPh>
    <rPh sb="10" eb="12">
      <t>コウシャ</t>
    </rPh>
    <phoneticPr fontId="2"/>
  </si>
  <si>
    <t>-</t>
    <phoneticPr fontId="2"/>
  </si>
  <si>
    <t>いきいき新郷むらづくり基金</t>
    <rPh sb="4" eb="6">
      <t>シンゴウ</t>
    </rPh>
    <rPh sb="11" eb="13">
      <t>キキン</t>
    </rPh>
    <phoneticPr fontId="5"/>
  </si>
  <si>
    <t>農林業振興基金</t>
    <rPh sb="0" eb="3">
      <t>ノウリンギョウ</t>
    </rPh>
    <rPh sb="3" eb="7">
      <t>シンコウキキン</t>
    </rPh>
    <phoneticPr fontId="2"/>
  </si>
  <si>
    <t>地域福祉基金</t>
    <rPh sb="0" eb="6">
      <t>チイキフクシキキン</t>
    </rPh>
    <phoneticPr fontId="2"/>
  </si>
  <si>
    <t>しんごうふるさと活性化対策基金</t>
    <rPh sb="8" eb="15">
      <t>カッセイカタイサクキキン</t>
    </rPh>
    <phoneticPr fontId="2"/>
  </si>
  <si>
    <t>定住促進住宅基金</t>
    <rPh sb="0" eb="8">
      <t>テイジュウソクシンジュウタクキキン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</si>
</sst>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6AB-4587-82C0-A3FBB8F8FD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188070</c:v>
                </c:pt>
                <c:pt idx="1">
                  <c:v>164547</c:v>
                </c:pt>
                <c:pt idx="2">
                  <c:v>319379</c:v>
                </c:pt>
                <c:pt idx="3">
                  <c:v>95333</c:v>
                </c:pt>
                <c:pt idx="4">
                  <c:v>124257</c:v>
                </c:pt>
              </c:numCache>
            </c:numRef>
          </c:val>
          <c:smooth val="0"/>
          <c:extLst>
            <c:ext xmlns:c16="http://schemas.microsoft.com/office/drawing/2014/chart" uri="{C3380CC4-5D6E-409C-BE32-E72D297353CC}">
              <c16:uniqueId val="{00000001-16AB-4587-82C0-A3FBB8F8FD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c:v>
                </c:pt>
                <c:pt idx="1">
                  <c:v>7.02</c:v>
                </c:pt>
                <c:pt idx="2">
                  <c:v>9.93</c:v>
                </c:pt>
                <c:pt idx="3">
                  <c:v>8.5500000000000007</c:v>
                </c:pt>
                <c:pt idx="4">
                  <c:v>9.0299999999999994</c:v>
                </c:pt>
              </c:numCache>
            </c:numRef>
          </c:val>
          <c:extLst>
            <c:ext xmlns:c16="http://schemas.microsoft.com/office/drawing/2014/chart" uri="{C3380CC4-5D6E-409C-BE32-E72D297353CC}">
              <c16:uniqueId val="{00000000-B289-45F2-B54D-CE5507376A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23.96</c:v>
                </c:pt>
                <c:pt idx="1">
                  <c:v>27.38</c:v>
                </c:pt>
                <c:pt idx="2">
                  <c:v>31.9</c:v>
                </c:pt>
                <c:pt idx="3">
                  <c:v>33.07</c:v>
                </c:pt>
                <c:pt idx="4">
                  <c:v>33.75</c:v>
                </c:pt>
              </c:numCache>
            </c:numRef>
          </c:val>
          <c:extLst>
            <c:ext xmlns:c16="http://schemas.microsoft.com/office/drawing/2014/chart" uri="{C3380CC4-5D6E-409C-BE32-E72D297353CC}">
              <c16:uniqueId val="{00000001-B289-45F2-B54D-CE5507376A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2.58</c:v>
                </c:pt>
                <c:pt idx="2">
                  <c:v>3.46</c:v>
                </c:pt>
                <c:pt idx="3">
                  <c:v>-1.05</c:v>
                </c:pt>
                <c:pt idx="4">
                  <c:v>0.56000000000000005</c:v>
                </c:pt>
              </c:numCache>
            </c:numRef>
          </c:val>
          <c:smooth val="0"/>
          <c:extLst>
            <c:ext xmlns:c16="http://schemas.microsoft.com/office/drawing/2014/chart" uri="{C3380CC4-5D6E-409C-BE32-E72D297353CC}">
              <c16:uniqueId val="{00000002-B289-45F2-B54D-CE5507376A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0.37</c:v>
                </c:pt>
                <c:pt idx="6">
                  <c:v>#N/A</c:v>
                </c:pt>
                <c:pt idx="7">
                  <c:v>0.06</c:v>
                </c:pt>
                <c:pt idx="8">
                  <c:v>0</c:v>
                </c:pt>
                <c:pt idx="9">
                  <c:v>0</c:v>
                </c:pt>
              </c:numCache>
            </c:numRef>
          </c:val>
          <c:extLst>
            <c:ext xmlns:c16="http://schemas.microsoft.com/office/drawing/2014/chart" uri="{C3380CC4-5D6E-409C-BE32-E72D297353CC}">
              <c16:uniqueId val="{00000000-1BED-4346-A56C-9A290847CC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ED-4346-A56C-9A290847CC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ED-4346-A56C-9A290847CCC1}"/>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BED-4346-A56C-9A290847CCC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0.09</c:v>
                </c:pt>
                <c:pt idx="4">
                  <c:v>#N/A</c:v>
                </c:pt>
                <c:pt idx="5">
                  <c:v>0</c:v>
                </c:pt>
                <c:pt idx="6">
                  <c:v>#N/A</c:v>
                </c:pt>
                <c:pt idx="7">
                  <c:v>0.08</c:v>
                </c:pt>
                <c:pt idx="8">
                  <c:v>#N/A</c:v>
                </c:pt>
                <c:pt idx="9">
                  <c:v>0.02</c:v>
                </c:pt>
              </c:numCache>
            </c:numRef>
          </c:val>
          <c:extLst>
            <c:ext xmlns:c16="http://schemas.microsoft.com/office/drawing/2014/chart" uri="{C3380CC4-5D6E-409C-BE32-E72D297353CC}">
              <c16:uniqueId val="{00000004-1BED-4346-A56C-9A290847CCC1}"/>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5-1BED-4346-A56C-9A290847CCC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0.41</c:v>
                </c:pt>
                <c:pt idx="2">
                  <c:v>#N/A</c:v>
                </c:pt>
                <c:pt idx="3">
                  <c:v>0.1</c:v>
                </c:pt>
                <c:pt idx="4">
                  <c:v>#N/A</c:v>
                </c:pt>
                <c:pt idx="5">
                  <c:v>0.25</c:v>
                </c:pt>
                <c:pt idx="6">
                  <c:v>#N/A</c:v>
                </c:pt>
                <c:pt idx="7">
                  <c:v>0.13</c:v>
                </c:pt>
                <c:pt idx="8">
                  <c:v>#N/A</c:v>
                </c:pt>
                <c:pt idx="9">
                  <c:v>0.33</c:v>
                </c:pt>
              </c:numCache>
            </c:numRef>
          </c:val>
          <c:extLst>
            <c:ext xmlns:c16="http://schemas.microsoft.com/office/drawing/2014/chart" uri="{C3380CC4-5D6E-409C-BE32-E72D297353CC}">
              <c16:uniqueId val="{00000006-1BED-4346-A56C-9A290847CCC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7-1BED-4346-A56C-9A290847CCC1}"/>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0.39</c:v>
                </c:pt>
                <c:pt idx="2">
                  <c:v>#N/A</c:v>
                </c:pt>
                <c:pt idx="3">
                  <c:v>0.88</c:v>
                </c:pt>
                <c:pt idx="4">
                  <c:v>#N/A</c:v>
                </c:pt>
                <c:pt idx="5">
                  <c:v>1.85</c:v>
                </c:pt>
                <c:pt idx="6">
                  <c:v>#N/A</c:v>
                </c:pt>
                <c:pt idx="7">
                  <c:v>1.96</c:v>
                </c:pt>
                <c:pt idx="8">
                  <c:v>#N/A</c:v>
                </c:pt>
                <c:pt idx="9">
                  <c:v>1.7</c:v>
                </c:pt>
              </c:numCache>
            </c:numRef>
          </c:val>
          <c:extLst>
            <c:ext xmlns:c16="http://schemas.microsoft.com/office/drawing/2014/chart" uri="{C3380CC4-5D6E-409C-BE32-E72D297353CC}">
              <c16:uniqueId val="{00000008-1BED-4346-A56C-9A290847CC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c:v>
                </c:pt>
                <c:pt idx="2">
                  <c:v>#N/A</c:v>
                </c:pt>
                <c:pt idx="3">
                  <c:v>7.02</c:v>
                </c:pt>
                <c:pt idx="4">
                  <c:v>#N/A</c:v>
                </c:pt>
                <c:pt idx="5">
                  <c:v>9.93</c:v>
                </c:pt>
                <c:pt idx="6">
                  <c:v>#N/A</c:v>
                </c:pt>
                <c:pt idx="7">
                  <c:v>8.5399999999999991</c:v>
                </c:pt>
                <c:pt idx="8">
                  <c:v>#N/A</c:v>
                </c:pt>
                <c:pt idx="9">
                  <c:v>9.0299999999999994</c:v>
                </c:pt>
              </c:numCache>
            </c:numRef>
          </c:val>
          <c:extLst>
            <c:ext xmlns:c16="http://schemas.microsoft.com/office/drawing/2014/chart" uri="{C3380CC4-5D6E-409C-BE32-E72D297353CC}">
              <c16:uniqueId val="{00000009-1BED-4346-A56C-9A290847CC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276</c:v>
                </c:pt>
                <c:pt idx="5">
                  <c:v>293</c:v>
                </c:pt>
                <c:pt idx="8">
                  <c:v>292</c:v>
                </c:pt>
                <c:pt idx="11">
                  <c:v>296</c:v>
                </c:pt>
                <c:pt idx="14">
                  <c:v>295</c:v>
                </c:pt>
              </c:numCache>
            </c:numRef>
          </c:val>
          <c:extLst>
            <c:ext xmlns:c16="http://schemas.microsoft.com/office/drawing/2014/chart" uri="{C3380CC4-5D6E-409C-BE32-E72D297353CC}">
              <c16:uniqueId val="{00000000-B896-4013-A4AE-B4D38AB545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96-4013-A4AE-B4D38AB545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96-4013-A4AE-B4D38AB545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5</c:v>
                </c:pt>
                <c:pt idx="9">
                  <c:v>6</c:v>
                </c:pt>
                <c:pt idx="12">
                  <c:v>7</c:v>
                </c:pt>
              </c:numCache>
            </c:numRef>
          </c:val>
          <c:extLst>
            <c:ext xmlns:c16="http://schemas.microsoft.com/office/drawing/2014/chart" uri="{C3380CC4-5D6E-409C-BE32-E72D297353CC}">
              <c16:uniqueId val="{00000003-B896-4013-A4AE-B4D38AB545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c:v>
                </c:pt>
                <c:pt idx="3">
                  <c:v>121</c:v>
                </c:pt>
                <c:pt idx="6">
                  <c:v>120</c:v>
                </c:pt>
                <c:pt idx="9">
                  <c:v>111</c:v>
                </c:pt>
                <c:pt idx="12">
                  <c:v>84</c:v>
                </c:pt>
              </c:numCache>
            </c:numRef>
          </c:val>
          <c:extLst>
            <c:ext xmlns:c16="http://schemas.microsoft.com/office/drawing/2014/chart" uri="{C3380CC4-5D6E-409C-BE32-E72D297353CC}">
              <c16:uniqueId val="{00000004-B896-4013-A4AE-B4D38AB545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96-4013-A4AE-B4D38AB545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96-4013-A4AE-B4D38AB545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262</c:v>
                </c:pt>
                <c:pt idx="3">
                  <c:v>270</c:v>
                </c:pt>
                <c:pt idx="6">
                  <c:v>272</c:v>
                </c:pt>
                <c:pt idx="9">
                  <c:v>284</c:v>
                </c:pt>
                <c:pt idx="12">
                  <c:v>292</c:v>
                </c:pt>
              </c:numCache>
            </c:numRef>
          </c:val>
          <c:extLst>
            <c:ext xmlns:c16="http://schemas.microsoft.com/office/drawing/2014/chart" uri="{C3380CC4-5D6E-409C-BE32-E72D297353CC}">
              <c16:uniqueId val="{00000007-B896-4013-A4AE-B4D38AB545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103</c:v>
                </c:pt>
                <c:pt idx="2">
                  <c:v>#N/A</c:v>
                </c:pt>
                <c:pt idx="3">
                  <c:v>#N/A</c:v>
                </c:pt>
                <c:pt idx="4">
                  <c:v>103</c:v>
                </c:pt>
                <c:pt idx="5">
                  <c:v>#N/A</c:v>
                </c:pt>
                <c:pt idx="6">
                  <c:v>#N/A</c:v>
                </c:pt>
                <c:pt idx="7">
                  <c:v>105</c:v>
                </c:pt>
                <c:pt idx="8">
                  <c:v>#N/A</c:v>
                </c:pt>
                <c:pt idx="9">
                  <c:v>#N/A</c:v>
                </c:pt>
                <c:pt idx="10">
                  <c:v>105</c:v>
                </c:pt>
                <c:pt idx="11">
                  <c:v>#N/A</c:v>
                </c:pt>
                <c:pt idx="12">
                  <c:v>#N/A</c:v>
                </c:pt>
                <c:pt idx="13">
                  <c:v>88</c:v>
                </c:pt>
                <c:pt idx="14">
                  <c:v>#N/A</c:v>
                </c:pt>
              </c:numCache>
            </c:numRef>
          </c:val>
          <c:smooth val="0"/>
          <c:extLst>
            <c:ext xmlns:c16="http://schemas.microsoft.com/office/drawing/2014/chart" uri="{C3380CC4-5D6E-409C-BE32-E72D297353CC}">
              <c16:uniqueId val="{00000008-B896-4013-A4AE-B4D38AB545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2850</c:v>
                </c:pt>
                <c:pt idx="5">
                  <c:v>2679</c:v>
                </c:pt>
                <c:pt idx="8">
                  <c:v>2661</c:v>
                </c:pt>
                <c:pt idx="11">
                  <c:v>2390</c:v>
                </c:pt>
                <c:pt idx="14">
                  <c:v>2182</c:v>
                </c:pt>
              </c:numCache>
            </c:numRef>
          </c:val>
          <c:extLst>
            <c:ext xmlns:c16="http://schemas.microsoft.com/office/drawing/2014/chart" uri="{C3380CC4-5D6E-409C-BE32-E72D297353CC}">
              <c16:uniqueId val="{00000000-1EE4-45B0-9BD9-3CF0E5D094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EE4-45B0-9BD9-3CF0E5D094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1424</c:v>
                </c:pt>
                <c:pt idx="5">
                  <c:v>1781</c:v>
                </c:pt>
                <c:pt idx="8">
                  <c:v>1949</c:v>
                </c:pt>
                <c:pt idx="11">
                  <c:v>2201</c:v>
                </c:pt>
                <c:pt idx="14">
                  <c:v>2388</c:v>
                </c:pt>
              </c:numCache>
            </c:numRef>
          </c:val>
          <c:extLst>
            <c:ext xmlns:c16="http://schemas.microsoft.com/office/drawing/2014/chart" uri="{C3380CC4-5D6E-409C-BE32-E72D297353CC}">
              <c16:uniqueId val="{00000002-1EE4-45B0-9BD9-3CF0E5D094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E4-45B0-9BD9-3CF0E5D094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E4-45B0-9BD9-3CF0E5D094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E4-45B0-9BD9-3CF0E5D094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346</c:v>
                </c:pt>
                <c:pt idx="3">
                  <c:v>349</c:v>
                </c:pt>
                <c:pt idx="6">
                  <c:v>315</c:v>
                </c:pt>
                <c:pt idx="9">
                  <c:v>323</c:v>
                </c:pt>
                <c:pt idx="12">
                  <c:v>324</c:v>
                </c:pt>
              </c:numCache>
            </c:numRef>
          </c:val>
          <c:extLst>
            <c:ext xmlns:c16="http://schemas.microsoft.com/office/drawing/2014/chart" uri="{C3380CC4-5D6E-409C-BE32-E72D297353CC}">
              <c16:uniqueId val="{00000006-1EE4-45B0-9BD9-3CF0E5D094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c:v>
                </c:pt>
                <c:pt idx="3">
                  <c:v>62</c:v>
                </c:pt>
                <c:pt idx="6">
                  <c:v>59</c:v>
                </c:pt>
                <c:pt idx="9">
                  <c:v>60</c:v>
                </c:pt>
                <c:pt idx="12">
                  <c:v>62</c:v>
                </c:pt>
              </c:numCache>
            </c:numRef>
          </c:val>
          <c:extLst>
            <c:ext xmlns:c16="http://schemas.microsoft.com/office/drawing/2014/chart" uri="{C3380CC4-5D6E-409C-BE32-E72D297353CC}">
              <c16:uniqueId val="{00000007-1EE4-45B0-9BD9-3CF0E5D094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841</c:v>
                </c:pt>
                <c:pt idx="3">
                  <c:v>758</c:v>
                </c:pt>
                <c:pt idx="6">
                  <c:v>686</c:v>
                </c:pt>
                <c:pt idx="9">
                  <c:v>589</c:v>
                </c:pt>
                <c:pt idx="12">
                  <c:v>459</c:v>
                </c:pt>
              </c:numCache>
            </c:numRef>
          </c:val>
          <c:extLst>
            <c:ext xmlns:c16="http://schemas.microsoft.com/office/drawing/2014/chart" uri="{C3380CC4-5D6E-409C-BE32-E72D297353CC}">
              <c16:uniqueId val="{00000008-1EE4-45B0-9BD9-3CF0E5D094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E4-45B0-9BD9-3CF0E5D094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2792</c:v>
                </c:pt>
                <c:pt idx="3">
                  <c:v>2691</c:v>
                </c:pt>
                <c:pt idx="6">
                  <c:v>2798</c:v>
                </c:pt>
                <c:pt idx="9">
                  <c:v>2600</c:v>
                </c:pt>
                <c:pt idx="12">
                  <c:v>2371</c:v>
                </c:pt>
              </c:numCache>
            </c:numRef>
          </c:val>
          <c:extLst>
            <c:ext xmlns:c16="http://schemas.microsoft.com/office/drawing/2014/chart" uri="{C3380CC4-5D6E-409C-BE32-E72D297353CC}">
              <c16:uniqueId val="{0000000A-1EE4-45B0-9BD9-3CF0E5D094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E4-45B0-9BD9-3CF0E5D094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635</c:v>
                </c:pt>
                <c:pt idx="1">
                  <c:v>661</c:v>
                </c:pt>
                <c:pt idx="2">
                  <c:v>681</c:v>
                </c:pt>
              </c:numCache>
            </c:numRef>
          </c:val>
          <c:extLst>
            <c:ext xmlns:c16="http://schemas.microsoft.com/office/drawing/2014/chart" uri="{C3380CC4-5D6E-409C-BE32-E72D297353CC}">
              <c16:uniqueId val="{00000000-AF81-423A-9F3D-5FCA426ABA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375</c:v>
                </c:pt>
                <c:pt idx="1">
                  <c:v>402</c:v>
                </c:pt>
                <c:pt idx="2">
                  <c:v>422</c:v>
                </c:pt>
              </c:numCache>
            </c:numRef>
          </c:val>
          <c:extLst>
            <c:ext xmlns:c16="http://schemas.microsoft.com/office/drawing/2014/chart" uri="{C3380CC4-5D6E-409C-BE32-E72D297353CC}">
              <c16:uniqueId val="{00000001-AF81-423A-9F3D-5FCA426ABA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897</c:v>
                </c:pt>
                <c:pt idx="1">
                  <c:v>1093</c:v>
                </c:pt>
                <c:pt idx="2">
                  <c:v>1228</c:v>
                </c:pt>
              </c:numCache>
            </c:numRef>
          </c:val>
          <c:extLst>
            <c:ext xmlns:c16="http://schemas.microsoft.com/office/drawing/2014/chart" uri="{C3380CC4-5D6E-409C-BE32-E72D297353CC}">
              <c16:uniqueId val="{00000002-AF81-423A-9F3D-5FCA426ABA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実質公債費比率は早期健全化基準</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％に対して</a:t>
          </a:r>
          <a:r>
            <a:rPr kumimoji="1" lang="en-US" altLang="ja-JP" sz="1200">
              <a:latin typeface="ＭＳ ゴシック" pitchFamily="49" charset="-128"/>
              <a:ea typeface="ＭＳ ゴシック" pitchFamily="49" charset="-128"/>
            </a:rPr>
            <a:t>5.8</a:t>
          </a:r>
          <a:r>
            <a:rPr kumimoji="1" lang="ja-JP" altLang="en-US" sz="1200">
              <a:latin typeface="ＭＳ ゴシック" pitchFamily="49" charset="-128"/>
              <a:ea typeface="ＭＳ ゴシック" pitchFamily="49" charset="-128"/>
            </a:rPr>
            <a:t>％であり前年度比</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ポイント改善された。しかし、元利償還金については毎年増加しており、令和</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年度にピークとなる。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今後は簡易水道の統合事業が控えており、元利償還金に対する繰入金も高止まりが続くと考えられる。地方交付税措置の高い地方債を活用しつつ、地方債の新規発行を抑え、実質公債比率改善に努めていき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該当数値なし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将来負担比率は、早期健全化基準</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％に対して</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であり、前年と同数値であった。近年、道路・橋梁等の改修事業や、中山間地域総合整備事業、消防施設整備等の事業に係る地方債発行額が大きかったことに加え、今後役場庁舎や老朽化した施設改修のため発行した分も加わり地方債残高が増加する見込みである。</a:t>
          </a:r>
        </a:p>
        <a:p>
          <a:r>
            <a:rPr kumimoji="1" lang="ja-JP" altLang="en-US" sz="1400">
              <a:latin typeface="ＭＳ ゴシック" pitchFamily="49" charset="-128"/>
              <a:ea typeface="ＭＳ ゴシック" pitchFamily="49" charset="-128"/>
            </a:rPr>
            <a:t>　地方債の新規発行の抑制と基金への積立増に努め、適正な比率の維持と健全な財政運営に努めていきたい。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青森県新郷村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百万円の増であった。歳計剰余金により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百万円積立てたこと等による増である。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脆弱な財政基盤を補い、不測の事態に備えるためにも一定水準の基金残高を維持する必要がある。将来的な公債費の増大、老朽化が進んでいる公共施設の修繕や改修工事、災害等の不測の事態に備え、現状の基金残高を極力維持しつつ、今後も積立額を増やしていけ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・いきいき新郷むらづくり基金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地域ぐるみのむらづくり、地域発展の気運を醸成し、地域の創意工夫に基づいた快適な生活環境の実現と地域及び地域経済の活性化のための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村内における高齢者の福祉増進に関する事業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増の理由としては、いきいき新郷むらづくり基金である。この基金は地域づくりや地域経済活性化を主目的とした基金であるが、今後の老朽化した公共施設の改修事業等に対応するための財源も兼ねており、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百万円積立たことや、基金の取崩しが減ったことが理由である。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老朽化した公共施設の修繕・改修工事にかかる負担は大きく、公債費の増が見込まれる中で、地方債の発行は最小限にとどめていきたい。その為にも「いきいき新郷むらづくり基金」への積立が重要であり、優先的に積立てていき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・財政調整基金取崩し額の減、及び歳計剰余金により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百万円積立てによる増である。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・将来的な公債費の増大、老朽化が進んだ公共施設の改修工事や災害等の不測の事態に備え、基金残高を維持しつつ、今後も積立額を増やしていけるよう努める。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・減債基金取崩し額の減、及び歳計剰余金により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百万円積立てによる増である。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年度に元利償還金のピークを迎えることから、当面は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百万円を積立てていけるよう努める。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
2,051
150.77
2,849,097
2,651,122
182,244
2,018,155
2,371,125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財政力指数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ポイント下回っている。歳入の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を含む）を地方交付税に依存している状況にあり、脆弱な財政基盤であることに変わりはない。人口減少や高齢化に歯止めがかからない状況について、これらの課題解決に向けた施策を早急に進めつつ、村税の徴収率（現年課税分・滞納繰越分）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％を目標に歳入の確保に努めたい。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また、歳出においては、緊急を要する事業を除いて投資的経費を抑制する等、財政基盤の強化を図っていきたい。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a:t>
          </a:r>
          <a:r>
            <a:rPr kumimoji="1" lang="en-US" altLang="ja-JP" sz="1200">
              <a:latin typeface="ＭＳ Ｐゴシック" panose="020B0600070205080204" pitchFamily="50" charset="-128"/>
              <a:ea typeface="ＭＳ Ｐゴシック" panose="020B0600070205080204" pitchFamily="50" charset="-128"/>
            </a:rPr>
            <a:t>83.5</a:t>
          </a:r>
          <a:r>
            <a:rPr kumimoji="1" lang="ja-JP" altLang="en-US" sz="1200">
              <a:latin typeface="ＭＳ Ｐゴシック" panose="020B0600070205080204" pitchFamily="50" charset="-128"/>
              <a:ea typeface="ＭＳ Ｐゴシック" panose="020B0600070205080204" pitchFamily="50" charset="-128"/>
            </a:rPr>
            <a:t>％は、類似団体平均を</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ポイント下回っているが、前年度と比較して</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ポイント上昇した。特に人件費・物件費・補助費等の比率が大きく上昇しており、</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最低賃金の上昇や物価高騰による資材費の上昇などによる、委託費等の増加に起因</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するものである。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財政の弾力性を維持するため、委託事業や補助事業等の見直しや効率的な人員配置による人件費の抑制を図っていきたい。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63</xdr:row>
      <xdr:rowOff>134408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0329"/>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64558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7032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64558</xdr:rowOff>
    </xdr:from>
    <xdr:to>
      <xdr:col>15</xdr:col>
      <xdr:colOff>82550</xdr:colOff>
      <xdr:row>62</xdr:row>
      <xdr:rowOff>76623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9445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63</xdr:row>
      <xdr:rowOff>102235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0652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83608</xdr:rowOff>
    </xdr:from>
    <xdr:to>
      <xdr:col>23</xdr:col>
      <xdr:colOff>184150</xdr:colOff>
      <xdr:row>64</xdr:row>
      <xdr:rowOff>13758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100135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161079</xdr:rowOff>
    </xdr:from>
    <xdr:to>
      <xdr:col>19</xdr:col>
      <xdr:colOff>184150</xdr:colOff>
      <xdr:row>62</xdr:row>
      <xdr:rowOff>91229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13758</xdr:rowOff>
    </xdr:from>
    <xdr:to>
      <xdr:col>15</xdr:col>
      <xdr:colOff>133350</xdr:colOff>
      <xdr:row>62</xdr:row>
      <xdr:rowOff>115358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125535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25823</xdr:rowOff>
    </xdr:from>
    <xdr:to>
      <xdr:col>11</xdr:col>
      <xdr:colOff>82550</xdr:colOff>
      <xdr:row>62</xdr:row>
      <xdr:rowOff>127423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人当たりの人件費・物件費等の決算額は</a:t>
          </a:r>
          <a:r>
            <a:rPr kumimoji="1" lang="en-US" altLang="ja-JP" sz="1200">
              <a:latin typeface="ＭＳ Ｐゴシック" panose="020B0600070205080204" pitchFamily="50" charset="-128"/>
              <a:ea typeface="ＭＳ Ｐゴシック" panose="020B0600070205080204" pitchFamily="50" charset="-128"/>
            </a:rPr>
            <a:t>524,904</a:t>
          </a:r>
          <a:r>
            <a:rPr kumimoji="1" lang="ja-JP" altLang="en-US" sz="1200">
              <a:latin typeface="ＭＳ Ｐゴシック" panose="020B0600070205080204" pitchFamily="50" charset="-128"/>
              <a:ea typeface="ＭＳ Ｐゴシック" panose="020B0600070205080204" pitchFamily="50" charset="-128"/>
            </a:rPr>
            <a:t>円で、類似団体平均値を</a:t>
          </a:r>
          <a:r>
            <a:rPr kumimoji="1" lang="en-US" altLang="ja-JP" sz="1200">
              <a:latin typeface="ＭＳ Ｐゴシック" panose="020B0600070205080204" pitchFamily="50" charset="-128"/>
              <a:ea typeface="ＭＳ Ｐゴシック" panose="020B0600070205080204" pitchFamily="50" charset="-128"/>
            </a:rPr>
            <a:t>56,908</a:t>
          </a:r>
          <a:r>
            <a:rPr kumimoji="1" lang="ja-JP" altLang="en-US" sz="1200">
              <a:latin typeface="ＭＳ Ｐゴシック" panose="020B0600070205080204" pitchFamily="50" charset="-128"/>
              <a:ea typeface="ＭＳ Ｐゴシック" panose="020B0600070205080204" pitchFamily="50" charset="-128"/>
            </a:rPr>
            <a:t>円下回ったが、前年度決算額と比較すると約</a:t>
          </a:r>
          <a:r>
            <a:rPr kumimoji="1" lang="en-US" altLang="ja-JP" sz="1200">
              <a:latin typeface="ＭＳ Ｐゴシック" panose="020B0600070205080204" pitchFamily="50" charset="-128"/>
              <a:ea typeface="ＭＳ Ｐゴシック" panose="020B0600070205080204" pitchFamily="50" charset="-128"/>
            </a:rPr>
            <a:t>51,888</a:t>
          </a:r>
          <a:r>
            <a:rPr kumimoji="1" lang="ja-JP" altLang="en-US" sz="1200">
              <a:latin typeface="ＭＳ Ｐゴシック" panose="020B0600070205080204" pitchFamily="50" charset="-128"/>
              <a:ea typeface="ＭＳ Ｐゴシック" panose="020B0600070205080204" pitchFamily="50" charset="-128"/>
            </a:rPr>
            <a:t>円の増となった。最低賃金の上昇や物価高騰による資材費の上昇などによる影響がみられる。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人件費については適正な定員管理に努め、物件費等については、委託料の見直しや施設の統廃合等により需用費の削減に努めていく。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10426</xdr:rowOff>
    </xdr:from>
    <xdr:to>
      <xdr:col>23</xdr:col>
      <xdr:colOff>133350</xdr:colOff>
      <xdr:row>82</xdr:row>
      <xdr:rowOff>46199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9326"/>
          <a:ext cx="838200" cy="3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1967</xdr:rowOff>
    </xdr:from>
    <xdr:to>
      <xdr:col>19</xdr:col>
      <xdr:colOff>133350</xdr:colOff>
      <xdr:row>82</xdr:row>
      <xdr:rowOff>10426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60867"/>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167035</xdr:rowOff>
    </xdr:from>
    <xdr:to>
      <xdr:col>15</xdr:col>
      <xdr:colOff>82550</xdr:colOff>
      <xdr:row>82</xdr:row>
      <xdr:rowOff>1967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4485"/>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167035</xdr:rowOff>
    </xdr:from>
    <xdr:to>
      <xdr:col>11</xdr:col>
      <xdr:colOff>31750</xdr:colOff>
      <xdr:row>82</xdr:row>
      <xdr:rowOff>2304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54485"/>
          <a:ext cx="889000" cy="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166849</xdr:rowOff>
    </xdr:from>
    <xdr:to>
      <xdr:col>23</xdr:col>
      <xdr:colOff>184150</xdr:colOff>
      <xdr:row>82</xdr:row>
      <xdr:rowOff>96999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131076</xdr:rowOff>
    </xdr:from>
    <xdr:to>
      <xdr:col>19</xdr:col>
      <xdr:colOff>184150</xdr:colOff>
      <xdr:row>82</xdr:row>
      <xdr:rowOff>61226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71403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7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122617</xdr:rowOff>
    </xdr:from>
    <xdr:to>
      <xdr:col>15</xdr:col>
      <xdr:colOff>133350</xdr:colOff>
      <xdr:row>82</xdr:row>
      <xdr:rowOff>52767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62944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7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116235</xdr:rowOff>
    </xdr:from>
    <xdr:to>
      <xdr:col>11</xdr:col>
      <xdr:colOff>82550</xdr:colOff>
      <xdr:row>82</xdr:row>
      <xdr:rowOff>46385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56562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122954</xdr:rowOff>
    </xdr:from>
    <xdr:to>
      <xdr:col>7</xdr:col>
      <xdr:colOff>31750</xdr:colOff>
      <xdr:row>82</xdr:row>
      <xdr:rowOff>53104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63281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ラスパイレス指数</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は、類似団体平均値を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ポイント下回っている。今後も現在の水準を維持し、国や類似団体の状況を踏まえながら給与の適正化に努めていきたい。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7365</xdr:rowOff>
    </xdr:from>
    <xdr:to>
      <xdr:col>81</xdr:col>
      <xdr:colOff>44450</xdr:colOff>
      <xdr:row>87</xdr:row>
      <xdr:rowOff>36322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23515"/>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7365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1868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8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60452</xdr:rowOff>
    </xdr:from>
    <xdr:to>
      <xdr:col>68</xdr:col>
      <xdr:colOff>152400</xdr:colOff>
      <xdr:row>87</xdr:row>
      <xdr:rowOff>74930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766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156972</xdr:rowOff>
    </xdr:from>
    <xdr:to>
      <xdr:col>81</xdr:col>
      <xdr:colOff>95250</xdr:colOff>
      <xdr:row>87</xdr:row>
      <xdr:rowOff>87122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2049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128015</xdr:rowOff>
    </xdr:from>
    <xdr:to>
      <xdr:col>77</xdr:col>
      <xdr:colOff>95250</xdr:colOff>
      <xdr:row>87</xdr:row>
      <xdr:rowOff>58165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68342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4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135907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xdr:rowOff>
    </xdr:from>
    <xdr:to>
      <xdr:col>64</xdr:col>
      <xdr:colOff>152400</xdr:colOff>
      <xdr:row>87</xdr:row>
      <xdr:rowOff>111252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121429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a:t>
          </a:r>
          <a:r>
            <a:rPr kumimoji="1" lang="en-US" altLang="ja-JP" sz="1200">
              <a:latin typeface="ＭＳ Ｐゴシック" panose="020B0600070205080204" pitchFamily="50" charset="-128"/>
              <a:ea typeface="ＭＳ Ｐゴシック" panose="020B0600070205080204" pitchFamily="50" charset="-128"/>
            </a:rPr>
            <a:t>24.77</a:t>
          </a:r>
          <a:r>
            <a:rPr kumimoji="1" lang="ja-JP" altLang="en-US" sz="1200">
              <a:latin typeface="ＭＳ Ｐゴシック" panose="020B0600070205080204" pitchFamily="50" charset="-128"/>
              <a:ea typeface="ＭＳ Ｐゴシック" panose="020B0600070205080204" pitchFamily="50" charset="-128"/>
            </a:rPr>
            <a:t>人は類似団体平均を</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人上回った。今後も住民サービスを低下させることなく、事務事業の効率化・デジタル化を進めつつ適正な定員管理に努めていきたい。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4562</xdr:rowOff>
    </xdr:from>
    <xdr:to>
      <xdr:col>81</xdr:col>
      <xdr:colOff>44450</xdr:colOff>
      <xdr:row>61</xdr:row>
      <xdr:rowOff>30300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63012"/>
          <a:ext cx="8382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4562</xdr:rowOff>
    </xdr:from>
    <xdr:to>
      <xdr:col>77</xdr:col>
      <xdr:colOff>44450</xdr:colOff>
      <xdr:row>61</xdr:row>
      <xdr:rowOff>5165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6301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158316</xdr:rowOff>
    </xdr:from>
    <xdr:to>
      <xdr:col>72</xdr:col>
      <xdr:colOff>203200</xdr:colOff>
      <xdr:row>61</xdr:row>
      <xdr:rowOff>5165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45316"/>
          <a:ext cx="8890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146855</xdr:rowOff>
    </xdr:from>
    <xdr:to>
      <xdr:col>68</xdr:col>
      <xdr:colOff>152400</xdr:colOff>
      <xdr:row>60</xdr:row>
      <xdr:rowOff>158316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33855"/>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150950</xdr:rowOff>
    </xdr:from>
    <xdr:to>
      <xdr:col>81</xdr:col>
      <xdr:colOff>95250</xdr:colOff>
      <xdr:row>61</xdr:row>
      <xdr:rowOff>81100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123027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1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125212</xdr:rowOff>
    </xdr:from>
    <xdr:to>
      <xdr:col>77</xdr:col>
      <xdr:colOff>95250</xdr:colOff>
      <xdr:row>61</xdr:row>
      <xdr:rowOff>55362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65539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8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125815</xdr:rowOff>
    </xdr:from>
    <xdr:to>
      <xdr:col>73</xdr:col>
      <xdr:colOff>44450</xdr:colOff>
      <xdr:row>61</xdr:row>
      <xdr:rowOff>55965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66142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8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107516</xdr:rowOff>
    </xdr:from>
    <xdr:to>
      <xdr:col>68</xdr:col>
      <xdr:colOff>203200</xdr:colOff>
      <xdr:row>61</xdr:row>
      <xdr:rowOff>37666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47843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96055</xdr:rowOff>
    </xdr:from>
    <xdr:to>
      <xdr:col>64</xdr:col>
      <xdr:colOff>152400</xdr:colOff>
      <xdr:row>61</xdr:row>
      <xdr:rowOff>26205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36382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5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実質公債比率は前年度から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ポイント改善され、</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あった。元利償還金は令和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年度で約</a:t>
          </a:r>
          <a:r>
            <a:rPr kumimoji="1" lang="en-US" altLang="ja-JP" sz="1200">
              <a:latin typeface="ＭＳ Ｐゴシック" panose="020B0600070205080204" pitchFamily="50" charset="-128"/>
              <a:ea typeface="ＭＳ Ｐゴシック" panose="020B0600070205080204" pitchFamily="50" charset="-128"/>
            </a:rPr>
            <a:t>780</a:t>
          </a:r>
          <a:r>
            <a:rPr kumimoji="1" lang="ja-JP" altLang="en-US" sz="1200">
              <a:latin typeface="ＭＳ Ｐゴシック" panose="020B0600070205080204" pitchFamily="50" charset="-128"/>
              <a:ea typeface="ＭＳ Ｐゴシック" panose="020B0600070205080204" pitchFamily="50" charset="-128"/>
            </a:rPr>
            <a:t>万円の増となった。ここ数年元金償還額を超える地方債の新規発行が続いていたため、今後増加に転じていくことは容易に想像できる。今後も継続的に事業の精査・見直しを図り、健全化を進めていくために地方債の発行抑制に努めていきたい。</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3810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236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8636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3326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380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56896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5739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117873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将来負担比率は、令和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年度から継続して</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であった。また、充当可能基金は前年度から</a:t>
          </a:r>
          <a:r>
            <a:rPr kumimoji="1" lang="en-US" altLang="ja-JP" sz="1200">
              <a:latin typeface="ＭＳ Ｐゴシック" panose="020B0600070205080204" pitchFamily="50" charset="-128"/>
              <a:ea typeface="ＭＳ Ｐゴシック" panose="020B0600070205080204" pitchFamily="50" charset="-128"/>
            </a:rPr>
            <a:t>188</a:t>
          </a:r>
          <a:r>
            <a:rPr kumimoji="1" lang="ja-JP" altLang="en-US" sz="1200">
              <a:latin typeface="ＭＳ Ｐゴシック" panose="020B0600070205080204" pitchFamily="50" charset="-128"/>
              <a:ea typeface="ＭＳ Ｐゴシック" panose="020B0600070205080204" pitchFamily="50" charset="-128"/>
            </a:rPr>
            <a:t>百万円の増となった。将来負担比率について今後も</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％を維持できるよう、各事業の必要性や妥当性、優先順位等を精査しながら地方債の新規発行抑制に努め、後世の負担を軽減できるよう努めていきたい。</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
2,051
150.77
2,849,097
2,651,122
182,244
2,018,155
2,371,125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a:t>
          </a:r>
          <a:r>
            <a:rPr kumimoji="1" lang="en-US" altLang="ja-JP" sz="1200">
              <a:latin typeface="ＭＳ Ｐゴシック" panose="020B0600070205080204" pitchFamily="50" charset="-128"/>
              <a:ea typeface="ＭＳ Ｐゴシック" panose="020B0600070205080204" pitchFamily="50" charset="-128"/>
            </a:rPr>
            <a:t>26.1</a:t>
          </a:r>
          <a:r>
            <a:rPr kumimoji="1" lang="ja-JP" altLang="en-US" sz="1200">
              <a:latin typeface="ＭＳ Ｐゴシック" panose="020B0600070205080204" pitchFamily="50" charset="-128"/>
              <a:ea typeface="ＭＳ Ｐゴシック" panose="020B0600070205080204" pitchFamily="50" charset="-128"/>
            </a:rPr>
            <a:t>％は、類似団体平均を</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ポイント上回っており、前年度と比較すると</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ポイント増となっている。また、決算額では前年度から約</a:t>
          </a:r>
          <a:r>
            <a:rPr kumimoji="1" lang="en-US" altLang="ja-JP" sz="1200">
              <a:latin typeface="ＭＳ Ｐゴシック" panose="020B0600070205080204" pitchFamily="50" charset="-128"/>
              <a:ea typeface="ＭＳ Ｐゴシック" panose="020B0600070205080204" pitchFamily="50" charset="-128"/>
            </a:rPr>
            <a:t>3,500</a:t>
          </a:r>
          <a:r>
            <a:rPr kumimoji="1" lang="ja-JP" altLang="en-US" sz="1200">
              <a:latin typeface="ＭＳ Ｐゴシック" panose="020B0600070205080204" pitchFamily="50" charset="-128"/>
              <a:ea typeface="ＭＳ Ｐゴシック" panose="020B0600070205080204" pitchFamily="50" charset="-128"/>
            </a:rPr>
            <a:t>万円増となっている。これは、給与改定に伴う影響が大きく、今後は同程度の水準が維持されるものと思われる。</a:t>
          </a:r>
        </a:p>
        <a:p>
          <a:r>
            <a:rPr kumimoji="1" lang="ja-JP" altLang="en-US" sz="1200">
              <a:latin typeface="ＭＳ Ｐゴシック" panose="020B0600070205080204" pitchFamily="50" charset="-128"/>
              <a:ea typeface="ＭＳ Ｐゴシック" panose="020B0600070205080204" pitchFamily="50" charset="-128"/>
            </a:rPr>
            <a:t>　今後も定員管理計画に基づき適正な職員数を保ち、人件費の圧縮に努めていきたい。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2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37</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20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41910</xdr:rowOff>
    </xdr:from>
    <xdr:to>
      <xdr:col>24</xdr:col>
      <xdr:colOff>76200</xdr:colOff>
      <xdr:row>36</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125730</xdr:rowOff>
    </xdr:from>
    <xdr:to>
      <xdr:col>6</xdr:col>
      <xdr:colOff>171450</xdr:colOff>
      <xdr:row>37</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％上昇している。今後も事務事業の更なる見直しや、施設の統廃合等による需用費の圧縮を図り、経費の節減・削減に努めていきたい。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84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扶助費は前年度と同様</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％であり、類似団体平均を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ポイント下回った。決算額では約</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万円の減となったが、経常経費充当額は、約</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万円増となった。</a:t>
          </a:r>
        </a:p>
        <a:p>
          <a:r>
            <a:rPr kumimoji="1" lang="ja-JP" altLang="en-US" sz="1300">
              <a:latin typeface="ＭＳ Ｐゴシック" panose="020B0600070205080204" pitchFamily="50" charset="-128"/>
              <a:ea typeface="ＭＳ Ｐゴシック" panose="020B0600070205080204" pitchFamily="50" charset="-128"/>
            </a:rPr>
            <a:t>　今後も継続して経費削減に努めていく。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363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％は類似団体平均を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ポイント上回り、前年度からは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％上昇した。公営企業に対する出資金や、特別会計に対する繰出金が増加したことが要因である。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独立採算の原則に立ち返り、料金の見直しや経費の削減等で健全化を図り、普通会計からの負担額を減らしていけるよう努めていきたい。</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59</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872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73660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8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1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58</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04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26670</xdr:rowOff>
    </xdr:from>
    <xdr:to>
      <xdr:col>82</xdr:col>
      <xdr:colOff>158750</xdr:colOff>
      <xdr:row>59</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170197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％は類似団体平均を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ポイント下回ったが、前年度比では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％の増となった。大きな要因として、一部事務組合への負担金の増加が挙げられる。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事業内容の整備、見直しなどを進めて、補助費等の削減に努める。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254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25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は、類似団体平均を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ポイント下回り、前年度からは</a:t>
          </a:r>
        </a:p>
        <a:p>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の増となった。現状では、元利償還金のピークは令和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年度になることから、令和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年度までは増加傾向となることが見込まれる。</a:t>
          </a:r>
        </a:p>
        <a:p>
          <a:r>
            <a:rPr kumimoji="1" lang="ja-JP" altLang="en-US" sz="1300">
              <a:latin typeface="ＭＳ Ｐゴシック" panose="020B0600070205080204" pitchFamily="50" charset="-128"/>
              <a:ea typeface="ＭＳ Ｐゴシック" panose="020B0600070205080204" pitchFamily="50" charset="-128"/>
            </a:rPr>
            <a:t>　今後においては、事業の精査・見直し等を図りながら、計画的な地方債の発行を進めるとともに、公債費の抑制に努めていきたい。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24130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50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20320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27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75</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20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20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a:t>
          </a:r>
          <a:r>
            <a:rPr kumimoji="1" lang="en-US" altLang="ja-JP" sz="1300">
              <a:latin typeface="ＭＳ Ｐゴシック" panose="020B0600070205080204" pitchFamily="50" charset="-128"/>
              <a:ea typeface="ＭＳ Ｐゴシック" panose="020B0600070205080204" pitchFamily="50" charset="-128"/>
            </a:rPr>
            <a:t>69.2%</a:t>
          </a:r>
          <a:r>
            <a:rPr kumimoji="1" lang="ja-JP" altLang="en-US" sz="1300">
              <a:latin typeface="ＭＳ Ｐゴシック" panose="020B0600070205080204" pitchFamily="50" charset="-128"/>
              <a:ea typeface="ＭＳ Ｐゴシック" panose="020B0600070205080204" pitchFamily="50" charset="-128"/>
            </a:rPr>
            <a:t>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ポイント上回り、前年度比では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増加した。類似団体の平均を上回る人件費、その他経費の抑制を図りながら、住民サービスの低下を招くことが無いよう、行財政改革を進めていくことが必要である。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166188</xdr:rowOff>
    </xdr:from>
    <xdr:to>
      <xdr:col>82</xdr:col>
      <xdr:colOff>107950</xdr:colOff>
      <xdr:row>78</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96388"/>
          <a:ext cx="838200" cy="21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166188</xdr:rowOff>
    </xdr:from>
    <xdr:to>
      <xdr:col>78</xdr:col>
      <xdr:colOff>69850</xdr:colOff>
      <xdr:row>77</xdr:row>
      <xdr:rowOff>33927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963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33927</xdr:rowOff>
    </xdr:from>
    <xdr:to>
      <xdr:col>73</xdr:col>
      <xdr:colOff>180975</xdr:colOff>
      <xdr:row>77</xdr:row>
      <xdr:rowOff>50256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355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50256</xdr:rowOff>
    </xdr:from>
    <xdr:to>
      <xdr:col>69</xdr:col>
      <xdr:colOff>92075</xdr:colOff>
      <xdr:row>78</xdr:row>
      <xdr:rowOff>29029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5190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115388</xdr:rowOff>
    </xdr:from>
    <xdr:to>
      <xdr:col>78</xdr:col>
      <xdr:colOff>120650</xdr:colOff>
      <xdr:row>77</xdr:row>
      <xdr:rowOff>45538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55715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14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154577</xdr:rowOff>
    </xdr:from>
    <xdr:to>
      <xdr:col>74</xdr:col>
      <xdr:colOff>31750</xdr:colOff>
      <xdr:row>77</xdr:row>
      <xdr:rowOff>84727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94904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5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170906</xdr:rowOff>
    </xdr:from>
    <xdr:to>
      <xdr:col>69</xdr:col>
      <xdr:colOff>142875</xdr:colOff>
      <xdr:row>77</xdr:row>
      <xdr:rowOff>101056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85833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142532</xdr:rowOff>
    </xdr:from>
    <xdr:to>
      <xdr:col>29</xdr:col>
      <xdr:colOff>127000</xdr:colOff>
      <xdr:row>19</xdr:row>
      <xdr:rowOff>64261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6257"/>
          <a:ext cx="647700" cy="93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64261</xdr:rowOff>
    </xdr:from>
    <xdr:to>
      <xdr:col>26</xdr:col>
      <xdr:colOff>50800</xdr:colOff>
      <xdr:row>19</xdr:row>
      <xdr:rowOff>95434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9436"/>
          <a:ext cx="698500" cy="3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95434</xdr:rowOff>
    </xdr:from>
    <xdr:to>
      <xdr:col>22</xdr:col>
      <xdr:colOff>114300</xdr:colOff>
      <xdr:row>19</xdr:row>
      <xdr:rowOff>134843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0609"/>
          <a:ext cx="698500" cy="3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93741</xdr:rowOff>
    </xdr:from>
    <xdr:to>
      <xdr:col>18</xdr:col>
      <xdr:colOff>177800</xdr:colOff>
      <xdr:row>19</xdr:row>
      <xdr:rowOff>134843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98916"/>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91731</xdr:rowOff>
    </xdr:from>
    <xdr:to>
      <xdr:col>29</xdr:col>
      <xdr:colOff>177800</xdr:colOff>
      <xdr:row>19</xdr:row>
      <xdr:rowOff>21882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545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108258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13461</xdr:rowOff>
    </xdr:from>
    <xdr:to>
      <xdr:col>26</xdr:col>
      <xdr:colOff>101600</xdr:colOff>
      <xdr:row>19</xdr:row>
      <xdr:rowOff>115061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8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125238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44634</xdr:rowOff>
    </xdr:from>
    <xdr:to>
      <xdr:col>22</xdr:col>
      <xdr:colOff>165100</xdr:colOff>
      <xdr:row>19</xdr:row>
      <xdr:rowOff>146234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156411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84043</xdr:rowOff>
    </xdr:from>
    <xdr:to>
      <xdr:col>19</xdr:col>
      <xdr:colOff>38100</xdr:colOff>
      <xdr:row>20</xdr:row>
      <xdr:rowOff>14193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9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170420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42941</xdr:rowOff>
    </xdr:from>
    <xdr:to>
      <xdr:col>15</xdr:col>
      <xdr:colOff>101600</xdr:colOff>
      <xdr:row>19</xdr:row>
      <xdr:rowOff>144541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187465</xdr:rowOff>
    </xdr:from>
    <xdr:to>
      <xdr:col>29</xdr:col>
      <xdr:colOff>127000</xdr:colOff>
      <xdr:row>35</xdr:row>
      <xdr:rowOff>216387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97815"/>
          <a:ext cx="647700" cy="28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187465</xdr:rowOff>
    </xdr:from>
    <xdr:to>
      <xdr:col>26</xdr:col>
      <xdr:colOff>50800</xdr:colOff>
      <xdr:row>35</xdr:row>
      <xdr:rowOff>195699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97815"/>
          <a:ext cx="698500" cy="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195699</xdr:rowOff>
    </xdr:from>
    <xdr:to>
      <xdr:col>22</xdr:col>
      <xdr:colOff>114300</xdr:colOff>
      <xdr:row>35</xdr:row>
      <xdr:rowOff>207842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06049"/>
          <a:ext cx="698500" cy="1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207842</xdr:rowOff>
    </xdr:from>
    <xdr:to>
      <xdr:col>18</xdr:col>
      <xdr:colOff>177800</xdr:colOff>
      <xdr:row>35</xdr:row>
      <xdr:rowOff>211536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18192"/>
          <a:ext cx="698500" cy="3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165587</xdr:rowOff>
    </xdr:from>
    <xdr:to>
      <xdr:col>29</xdr:col>
      <xdr:colOff>177800</xdr:colOff>
      <xdr:row>35</xdr:row>
      <xdr:rowOff>267187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5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137664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136665</xdr:rowOff>
    </xdr:from>
    <xdr:to>
      <xdr:col>26</xdr:col>
      <xdr:colOff>101600</xdr:colOff>
      <xdr:row>35</xdr:row>
      <xdr:rowOff>238265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223042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144899</xdr:rowOff>
    </xdr:from>
    <xdr:to>
      <xdr:col>22</xdr:col>
      <xdr:colOff>165100</xdr:colOff>
      <xdr:row>35</xdr:row>
      <xdr:rowOff>246499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231276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4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157042</xdr:rowOff>
    </xdr:from>
    <xdr:to>
      <xdr:col>19</xdr:col>
      <xdr:colOff>38100</xdr:colOff>
      <xdr:row>35</xdr:row>
      <xdr:rowOff>258642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6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243419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160736</xdr:rowOff>
    </xdr:from>
    <xdr:to>
      <xdr:col>15</xdr:col>
      <xdr:colOff>101600</xdr:colOff>
      <xdr:row>35</xdr:row>
      <xdr:rowOff>262336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247113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
2,051
150.77
2,849,097
2,651,122
182,244
2,018,155
2,371,125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158960</xdr:rowOff>
    </xdr:from>
    <xdr:to>
      <xdr:col>24</xdr:col>
      <xdr:colOff>63500</xdr:colOff>
      <xdr:row>37</xdr:row>
      <xdr:rowOff>29518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1160"/>
          <a:ext cx="838200" cy="4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29518</xdr:rowOff>
    </xdr:from>
    <xdr:to>
      <xdr:col>19</xdr:col>
      <xdr:colOff>177800</xdr:colOff>
      <xdr:row>37</xdr:row>
      <xdr:rowOff>41688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73168"/>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41688</xdr:rowOff>
    </xdr:from>
    <xdr:to>
      <xdr:col>15</xdr:col>
      <xdr:colOff>50800</xdr:colOff>
      <xdr:row>37</xdr:row>
      <xdr:rowOff>54971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85338"/>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37860</xdr:rowOff>
    </xdr:from>
    <xdr:to>
      <xdr:col>10</xdr:col>
      <xdr:colOff>114300</xdr:colOff>
      <xdr:row>37</xdr:row>
      <xdr:rowOff>54971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381510"/>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108160</xdr:rowOff>
    </xdr:from>
    <xdr:to>
      <xdr:col>24</xdr:col>
      <xdr:colOff>114300</xdr:colOff>
      <xdr:row>37</xdr:row>
      <xdr:rowOff>38310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131037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150168</xdr:rowOff>
    </xdr:from>
    <xdr:to>
      <xdr:col>20</xdr:col>
      <xdr:colOff>38100</xdr:colOff>
      <xdr:row>37</xdr:row>
      <xdr:rowOff>80318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2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96845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9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162338</xdr:rowOff>
    </xdr:from>
    <xdr:to>
      <xdr:col>15</xdr:col>
      <xdr:colOff>101600</xdr:colOff>
      <xdr:row>37</xdr:row>
      <xdr:rowOff>92488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109015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4171</xdr:rowOff>
    </xdr:from>
    <xdr:to>
      <xdr:col>10</xdr:col>
      <xdr:colOff>165100</xdr:colOff>
      <xdr:row>37</xdr:row>
      <xdr:rowOff>105771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122298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2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158510</xdr:rowOff>
    </xdr:from>
    <xdr:to>
      <xdr:col>6</xdr:col>
      <xdr:colOff>38100</xdr:colOff>
      <xdr:row>37</xdr:row>
      <xdr:rowOff>88660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105187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89632</xdr:rowOff>
    </xdr:from>
    <xdr:to>
      <xdr:col>24</xdr:col>
      <xdr:colOff>63500</xdr:colOff>
      <xdr:row>57</xdr:row>
      <xdr:rowOff>129437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2282"/>
          <a:ext cx="8382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129437</xdr:rowOff>
    </xdr:from>
    <xdr:to>
      <xdr:col>19</xdr:col>
      <xdr:colOff>177800</xdr:colOff>
      <xdr:row>57</xdr:row>
      <xdr:rowOff>133803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2087"/>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128769</xdr:rowOff>
    </xdr:from>
    <xdr:to>
      <xdr:col>15</xdr:col>
      <xdr:colOff>50800</xdr:colOff>
      <xdr:row>57</xdr:row>
      <xdr:rowOff>133803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1419"/>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126388</xdr:rowOff>
    </xdr:from>
    <xdr:to>
      <xdr:col>10</xdr:col>
      <xdr:colOff>114300</xdr:colOff>
      <xdr:row>57</xdr:row>
      <xdr:rowOff>128769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99038"/>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38832</xdr:rowOff>
    </xdr:from>
    <xdr:to>
      <xdr:col>24</xdr:col>
      <xdr:colOff>114300</xdr:colOff>
      <xdr:row>57</xdr:row>
      <xdr:rowOff>140432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78637</xdr:rowOff>
    </xdr:from>
    <xdr:to>
      <xdr:col>20</xdr:col>
      <xdr:colOff>38100</xdr:colOff>
      <xdr:row>58</xdr:row>
      <xdr:rowOff>8787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171364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4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83003</xdr:rowOff>
    </xdr:from>
    <xdr:to>
      <xdr:col>15</xdr:col>
      <xdr:colOff>101600</xdr:colOff>
      <xdr:row>58</xdr:row>
      <xdr:rowOff>13153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4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77969</xdr:rowOff>
    </xdr:from>
    <xdr:to>
      <xdr:col>10</xdr:col>
      <xdr:colOff>165100</xdr:colOff>
      <xdr:row>58</xdr:row>
      <xdr:rowOff>8119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170696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75588</xdr:rowOff>
    </xdr:from>
    <xdr:to>
      <xdr:col>6</xdr:col>
      <xdr:colOff>38100</xdr:colOff>
      <xdr:row>58</xdr:row>
      <xdr:rowOff>5738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168315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170780</xdr:rowOff>
    </xdr:from>
    <xdr:to>
      <xdr:col>24</xdr:col>
      <xdr:colOff>63500</xdr:colOff>
      <xdr:row>78</xdr:row>
      <xdr:rowOff>18478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2430"/>
          <a:ext cx="838200" cy="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168486</xdr:rowOff>
    </xdr:from>
    <xdr:to>
      <xdr:col>19</xdr:col>
      <xdr:colOff>177800</xdr:colOff>
      <xdr:row>77</xdr:row>
      <xdr:rowOff>170780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70136"/>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168486</xdr:rowOff>
    </xdr:from>
    <xdr:to>
      <xdr:col>15</xdr:col>
      <xdr:colOff>50800</xdr:colOff>
      <xdr:row>78</xdr:row>
      <xdr:rowOff>23608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0136"/>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171284</xdr:rowOff>
    </xdr:from>
    <xdr:to>
      <xdr:col>10</xdr:col>
      <xdr:colOff>114300</xdr:colOff>
      <xdr:row>78</xdr:row>
      <xdr:rowOff>23608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2934"/>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139128</xdr:rowOff>
    </xdr:from>
    <xdr:to>
      <xdr:col>24</xdr:col>
      <xdr:colOff>114300</xdr:colOff>
      <xdr:row>78</xdr:row>
      <xdr:rowOff>69278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54055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119980</xdr:rowOff>
    </xdr:from>
    <xdr:to>
      <xdr:col>20</xdr:col>
      <xdr:colOff>38100</xdr:colOff>
      <xdr:row>78</xdr:row>
      <xdr:rowOff>50130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41257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117686</xdr:rowOff>
    </xdr:from>
    <xdr:to>
      <xdr:col>15</xdr:col>
      <xdr:colOff>101600</xdr:colOff>
      <xdr:row>78</xdr:row>
      <xdr:rowOff>47836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38963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144258</xdr:rowOff>
    </xdr:from>
    <xdr:to>
      <xdr:col>10</xdr:col>
      <xdr:colOff>165100</xdr:colOff>
      <xdr:row>78</xdr:row>
      <xdr:rowOff>74408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65535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3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120484</xdr:rowOff>
    </xdr:from>
    <xdr:to>
      <xdr:col>6</xdr:col>
      <xdr:colOff>38100</xdr:colOff>
      <xdr:row>78</xdr:row>
      <xdr:rowOff>50634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41761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81087</xdr:rowOff>
    </xdr:from>
    <xdr:to>
      <xdr:col>24</xdr:col>
      <xdr:colOff>63500</xdr:colOff>
      <xdr:row>94</xdr:row>
      <xdr:rowOff>163154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97387"/>
          <a:ext cx="8382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81087</xdr:rowOff>
    </xdr:from>
    <xdr:to>
      <xdr:col>19</xdr:col>
      <xdr:colOff>177800</xdr:colOff>
      <xdr:row>95</xdr:row>
      <xdr:rowOff>51902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97387"/>
          <a:ext cx="889000" cy="1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158598</xdr:rowOff>
    </xdr:from>
    <xdr:to>
      <xdr:col>15</xdr:col>
      <xdr:colOff>50800</xdr:colOff>
      <xdr:row>95</xdr:row>
      <xdr:rowOff>51902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74898"/>
          <a:ext cx="889000" cy="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158598</xdr:rowOff>
    </xdr:from>
    <xdr:to>
      <xdr:col>10</xdr:col>
      <xdr:colOff>114300</xdr:colOff>
      <xdr:row>95</xdr:row>
      <xdr:rowOff>141094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74898"/>
          <a:ext cx="889000" cy="15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112354</xdr:rowOff>
    </xdr:from>
    <xdr:to>
      <xdr:col>24</xdr:col>
      <xdr:colOff>114300</xdr:colOff>
      <xdr:row>95</xdr:row>
      <xdr:rowOff>42504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135231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8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30287</xdr:rowOff>
    </xdr:from>
    <xdr:to>
      <xdr:col>20</xdr:col>
      <xdr:colOff>38100</xdr:colOff>
      <xdr:row>94</xdr:row>
      <xdr:rowOff>131887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148414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1102</xdr:rowOff>
    </xdr:from>
    <xdr:to>
      <xdr:col>15</xdr:col>
      <xdr:colOff>101600</xdr:colOff>
      <xdr:row>95</xdr:row>
      <xdr:rowOff>102702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119229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107798</xdr:rowOff>
    </xdr:from>
    <xdr:to>
      <xdr:col>10</xdr:col>
      <xdr:colOff>165100</xdr:colOff>
      <xdr:row>95</xdr:row>
      <xdr:rowOff>37948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54475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9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90294</xdr:rowOff>
    </xdr:from>
    <xdr:to>
      <xdr:col>6</xdr:col>
      <xdr:colOff>38100</xdr:colOff>
      <xdr:row>96</xdr:row>
      <xdr:rowOff>20444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36971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92581</xdr:rowOff>
    </xdr:from>
    <xdr:to>
      <xdr:col>55</xdr:col>
      <xdr:colOff>0</xdr:colOff>
      <xdr:row>38</xdr:row>
      <xdr:rowOff>41836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6231"/>
          <a:ext cx="838200" cy="1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36869</xdr:rowOff>
    </xdr:from>
    <xdr:to>
      <xdr:col>50</xdr:col>
      <xdr:colOff>114300</xdr:colOff>
      <xdr:row>38</xdr:row>
      <xdr:rowOff>41836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51969"/>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36869</xdr:rowOff>
    </xdr:from>
    <xdr:to>
      <xdr:col>45</xdr:col>
      <xdr:colOff>177800</xdr:colOff>
      <xdr:row>38</xdr:row>
      <xdr:rowOff>65351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1969"/>
          <a:ext cx="889000" cy="2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59817</xdr:rowOff>
    </xdr:from>
    <xdr:to>
      <xdr:col>41</xdr:col>
      <xdr:colOff>50800</xdr:colOff>
      <xdr:row>38</xdr:row>
      <xdr:rowOff>65351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03467"/>
          <a:ext cx="889000" cy="17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41781</xdr:rowOff>
    </xdr:from>
    <xdr:to>
      <xdr:col>55</xdr:col>
      <xdr:colOff>50800</xdr:colOff>
      <xdr:row>37</xdr:row>
      <xdr:rowOff>143381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20208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162486</xdr:rowOff>
    </xdr:from>
    <xdr:to>
      <xdr:col>50</xdr:col>
      <xdr:colOff>165100</xdr:colOff>
      <xdr:row>38</xdr:row>
      <xdr:rowOff>92636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83763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9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157519</xdr:rowOff>
    </xdr:from>
    <xdr:to>
      <xdr:col>46</xdr:col>
      <xdr:colOff>38100</xdr:colOff>
      <xdr:row>38</xdr:row>
      <xdr:rowOff>87669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78796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9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14551</xdr:rowOff>
    </xdr:from>
    <xdr:to>
      <xdr:col>41</xdr:col>
      <xdr:colOff>101600</xdr:colOff>
      <xdr:row>38</xdr:row>
      <xdr:rowOff>116151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2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9017</xdr:rowOff>
    </xdr:from>
    <xdr:to>
      <xdr:col>36</xdr:col>
      <xdr:colOff>165100</xdr:colOff>
      <xdr:row>37</xdr:row>
      <xdr:rowOff>110617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101744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121216</xdr:rowOff>
    </xdr:from>
    <xdr:to>
      <xdr:col>55</xdr:col>
      <xdr:colOff>0</xdr:colOff>
      <xdr:row>58</xdr:row>
      <xdr:rowOff>143256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65316"/>
          <a:ext cx="838200" cy="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143983</xdr:rowOff>
    </xdr:from>
    <xdr:to>
      <xdr:col>50</xdr:col>
      <xdr:colOff>114300</xdr:colOff>
      <xdr:row>58</xdr:row>
      <xdr:rowOff>143256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6633"/>
          <a:ext cx="889000" cy="17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143983</xdr:rowOff>
    </xdr:from>
    <xdr:to>
      <xdr:col>45</xdr:col>
      <xdr:colOff>177800</xdr:colOff>
      <xdr:row>58</xdr:row>
      <xdr:rowOff>90515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6633"/>
          <a:ext cx="889000" cy="1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72591</xdr:rowOff>
    </xdr:from>
    <xdr:to>
      <xdr:col>41</xdr:col>
      <xdr:colOff>50800</xdr:colOff>
      <xdr:row>58</xdr:row>
      <xdr:rowOff>90515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16691"/>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70416</xdr:rowOff>
    </xdr:from>
    <xdr:to>
      <xdr:col>55</xdr:col>
      <xdr:colOff>50800</xdr:colOff>
      <xdr:row>59</xdr:row>
      <xdr:rowOff>566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156793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92456</xdr:rowOff>
    </xdr:from>
    <xdr:to>
      <xdr:col>50</xdr:col>
      <xdr:colOff>165100</xdr:colOff>
      <xdr:row>59</xdr:row>
      <xdr:rowOff>22606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13733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93183</xdr:rowOff>
    </xdr:from>
    <xdr:to>
      <xdr:col>46</xdr:col>
      <xdr:colOff>38100</xdr:colOff>
      <xdr:row>58</xdr:row>
      <xdr:rowOff>23333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39860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4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39715</xdr:rowOff>
    </xdr:from>
    <xdr:to>
      <xdr:col>41</xdr:col>
      <xdr:colOff>101600</xdr:colOff>
      <xdr:row>58</xdr:row>
      <xdr:rowOff>141315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132442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21791</xdr:rowOff>
    </xdr:from>
    <xdr:to>
      <xdr:col>36</xdr:col>
      <xdr:colOff>165100</xdr:colOff>
      <xdr:row>58</xdr:row>
      <xdr:rowOff>123391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114518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5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32386</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6936"/>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32386</xdr:rowOff>
    </xdr:from>
    <xdr:to>
      <xdr:col>50</xdr:col>
      <xdr:colOff>114300</xdr:colOff>
      <xdr:row>79</xdr:row>
      <xdr:rowOff>34720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6936"/>
          <a:ext cx="8890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5948</xdr:rowOff>
    </xdr:from>
    <xdr:to>
      <xdr:col>45</xdr:col>
      <xdr:colOff>177800</xdr:colOff>
      <xdr:row>79</xdr:row>
      <xdr:rowOff>34720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0498"/>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5948</xdr:rowOff>
    </xdr:from>
    <xdr:to>
      <xdr:col>41</xdr:col>
      <xdr:colOff>50800</xdr:colOff>
      <xdr:row>79</xdr:row>
      <xdr:rowOff>42925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0498"/>
          <a:ext cx="889000" cy="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153036</xdr:rowOff>
    </xdr:from>
    <xdr:to>
      <xdr:col>50</xdr:col>
      <xdr:colOff>165100</xdr:colOff>
      <xdr:row>79</xdr:row>
      <xdr:rowOff>83186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74313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155370</xdr:rowOff>
    </xdr:from>
    <xdr:to>
      <xdr:col>46</xdr:col>
      <xdr:colOff>38100</xdr:colOff>
      <xdr:row>79</xdr:row>
      <xdr:rowOff>85520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76647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126598</xdr:rowOff>
    </xdr:from>
    <xdr:to>
      <xdr:col>41</xdr:col>
      <xdr:colOff>101600</xdr:colOff>
      <xdr:row>79</xdr:row>
      <xdr:rowOff>56748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47875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9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163575</xdr:rowOff>
    </xdr:from>
    <xdr:to>
      <xdr:col>36</xdr:col>
      <xdr:colOff>165100</xdr:colOff>
      <xdr:row>79</xdr:row>
      <xdr:rowOff>93725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84852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126155</xdr:rowOff>
    </xdr:from>
    <xdr:to>
      <xdr:col>55</xdr:col>
      <xdr:colOff>0</xdr:colOff>
      <xdr:row>98</xdr:row>
      <xdr:rowOff>163316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28255"/>
          <a:ext cx="838200" cy="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117287</xdr:rowOff>
    </xdr:from>
    <xdr:to>
      <xdr:col>50</xdr:col>
      <xdr:colOff>114300</xdr:colOff>
      <xdr:row>98</xdr:row>
      <xdr:rowOff>163316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47937"/>
          <a:ext cx="889000" cy="21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117287</xdr:rowOff>
    </xdr:from>
    <xdr:to>
      <xdr:col>45</xdr:col>
      <xdr:colOff>177800</xdr:colOff>
      <xdr:row>98</xdr:row>
      <xdr:rowOff>88903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47937"/>
          <a:ext cx="8890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88903</xdr:rowOff>
    </xdr:from>
    <xdr:to>
      <xdr:col>41</xdr:col>
      <xdr:colOff>50800</xdr:colOff>
      <xdr:row>98</xdr:row>
      <xdr:rowOff>125761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91003"/>
          <a:ext cx="889000" cy="3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75355</xdr:rowOff>
    </xdr:from>
    <xdr:to>
      <xdr:col>55</xdr:col>
      <xdr:colOff>50800</xdr:colOff>
      <xdr:row>99</xdr:row>
      <xdr:rowOff>5505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161732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112516</xdr:rowOff>
    </xdr:from>
    <xdr:to>
      <xdr:col>50</xdr:col>
      <xdr:colOff>165100</xdr:colOff>
      <xdr:row>99</xdr:row>
      <xdr:rowOff>42666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33793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0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66487</xdr:rowOff>
    </xdr:from>
    <xdr:to>
      <xdr:col>46</xdr:col>
      <xdr:colOff>38100</xdr:colOff>
      <xdr:row>97</xdr:row>
      <xdr:rowOff>168087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13164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7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38103</xdr:rowOff>
    </xdr:from>
    <xdr:to>
      <xdr:col>41</xdr:col>
      <xdr:colOff>101600</xdr:colOff>
      <xdr:row>98</xdr:row>
      <xdr:rowOff>139703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130830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74961</xdr:rowOff>
    </xdr:from>
    <xdr:to>
      <xdr:col>36</xdr:col>
      <xdr:colOff>165100</xdr:colOff>
      <xdr:row>99</xdr:row>
      <xdr:rowOff>5111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167688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26198</xdr:rowOff>
    </xdr:from>
    <xdr:to>
      <xdr:col>85</xdr:col>
      <xdr:colOff>127000</xdr:colOff>
      <xdr:row>39</xdr:row>
      <xdr:rowOff>37199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12748"/>
          <a:ext cx="838200" cy="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26198</xdr:rowOff>
    </xdr:from>
    <xdr:to>
      <xdr:col>81</xdr:col>
      <xdr:colOff>50800</xdr:colOff>
      <xdr:row>39</xdr:row>
      <xdr:rowOff>28848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2748"/>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28848</xdr:rowOff>
    </xdr:from>
    <xdr:to>
      <xdr:col>76</xdr:col>
      <xdr:colOff>114300</xdr:colOff>
      <xdr:row>39</xdr:row>
      <xdr:rowOff>39471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15398"/>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32872</xdr:rowOff>
    </xdr:from>
    <xdr:to>
      <xdr:col>71</xdr:col>
      <xdr:colOff>177800</xdr:colOff>
      <xdr:row>39</xdr:row>
      <xdr:rowOff>39471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19422"/>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157849</xdr:rowOff>
    </xdr:from>
    <xdr:to>
      <xdr:col>85</xdr:col>
      <xdr:colOff>177800</xdr:colOff>
      <xdr:row>39</xdr:row>
      <xdr:rowOff>87999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146848</xdr:rowOff>
    </xdr:from>
    <xdr:to>
      <xdr:col>81</xdr:col>
      <xdr:colOff>101600</xdr:colOff>
      <xdr:row>39</xdr:row>
      <xdr:rowOff>76998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68125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5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149498</xdr:rowOff>
    </xdr:from>
    <xdr:to>
      <xdr:col>76</xdr:col>
      <xdr:colOff>165100</xdr:colOff>
      <xdr:row>39</xdr:row>
      <xdr:rowOff>79648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70775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7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160121</xdr:rowOff>
    </xdr:from>
    <xdr:to>
      <xdr:col>72</xdr:col>
      <xdr:colOff>38100</xdr:colOff>
      <xdr:row>39</xdr:row>
      <xdr:rowOff>90271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81398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153522</xdr:rowOff>
    </xdr:from>
    <xdr:to>
      <xdr:col>67</xdr:col>
      <xdr:colOff>101600</xdr:colOff>
      <xdr:row>39</xdr:row>
      <xdr:rowOff>83672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74799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117430</xdr:rowOff>
    </xdr:from>
    <xdr:to>
      <xdr:col>85</xdr:col>
      <xdr:colOff>127000</xdr:colOff>
      <xdr:row>77</xdr:row>
      <xdr:rowOff>133282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19080"/>
          <a:ext cx="838200" cy="1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133282</xdr:rowOff>
    </xdr:from>
    <xdr:to>
      <xdr:col>81</xdr:col>
      <xdr:colOff>50800</xdr:colOff>
      <xdr:row>77</xdr:row>
      <xdr:rowOff>153183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34932"/>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153183</xdr:rowOff>
    </xdr:from>
    <xdr:to>
      <xdr:col>76</xdr:col>
      <xdr:colOff>114300</xdr:colOff>
      <xdr:row>77</xdr:row>
      <xdr:rowOff>163410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54833"/>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163410</xdr:rowOff>
    </xdr:from>
    <xdr:to>
      <xdr:col>71</xdr:col>
      <xdr:colOff>177800</xdr:colOff>
      <xdr:row>78</xdr:row>
      <xdr:rowOff>4017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5060"/>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66630</xdr:rowOff>
    </xdr:from>
    <xdr:to>
      <xdr:col>85</xdr:col>
      <xdr:colOff>177800</xdr:colOff>
      <xdr:row>77</xdr:row>
      <xdr:rowOff>168230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45057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82482</xdr:rowOff>
    </xdr:from>
    <xdr:to>
      <xdr:col>81</xdr:col>
      <xdr:colOff>101600</xdr:colOff>
      <xdr:row>78</xdr:row>
      <xdr:rowOff>12632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3759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102383</xdr:rowOff>
    </xdr:from>
    <xdr:to>
      <xdr:col>76</xdr:col>
      <xdr:colOff>165100</xdr:colOff>
      <xdr:row>78</xdr:row>
      <xdr:rowOff>32533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23660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9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112610</xdr:rowOff>
    </xdr:from>
    <xdr:to>
      <xdr:col>72</xdr:col>
      <xdr:colOff>38100</xdr:colOff>
      <xdr:row>78</xdr:row>
      <xdr:rowOff>42760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33887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0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124667</xdr:rowOff>
    </xdr:from>
    <xdr:to>
      <xdr:col>67</xdr:col>
      <xdr:colOff>101600</xdr:colOff>
      <xdr:row>78</xdr:row>
      <xdr:rowOff>54817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45944</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1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97422</xdr:rowOff>
    </xdr:from>
    <xdr:to>
      <xdr:col>85</xdr:col>
      <xdr:colOff>127000</xdr:colOff>
      <xdr:row>98</xdr:row>
      <xdr:rowOff>120210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9522"/>
          <a:ext cx="838200" cy="2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92028</xdr:rowOff>
    </xdr:from>
    <xdr:to>
      <xdr:col>81</xdr:col>
      <xdr:colOff>50800</xdr:colOff>
      <xdr:row>98</xdr:row>
      <xdr:rowOff>97422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94128"/>
          <a:ext cx="889000" cy="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50115</xdr:rowOff>
    </xdr:from>
    <xdr:to>
      <xdr:col>76</xdr:col>
      <xdr:colOff>114300</xdr:colOff>
      <xdr:row>98</xdr:row>
      <xdr:rowOff>92028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2215"/>
          <a:ext cx="889000" cy="4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13675</xdr:rowOff>
    </xdr:from>
    <xdr:to>
      <xdr:col>71</xdr:col>
      <xdr:colOff>177800</xdr:colOff>
      <xdr:row>98</xdr:row>
      <xdr:rowOff>50115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15775"/>
          <a:ext cx="889000" cy="3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69410</xdr:rowOff>
    </xdr:from>
    <xdr:to>
      <xdr:col>85</xdr:col>
      <xdr:colOff>177800</xdr:colOff>
      <xdr:row>98</xdr:row>
      <xdr:rowOff>171010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155787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46622</xdr:rowOff>
    </xdr:from>
    <xdr:to>
      <xdr:col>81</xdr:col>
      <xdr:colOff>101600</xdr:colOff>
      <xdr:row>98</xdr:row>
      <xdr:rowOff>148222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139349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41228</xdr:rowOff>
    </xdr:from>
    <xdr:to>
      <xdr:col>76</xdr:col>
      <xdr:colOff>165100</xdr:colOff>
      <xdr:row>98</xdr:row>
      <xdr:rowOff>142828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133955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170765</xdr:rowOff>
    </xdr:from>
    <xdr:to>
      <xdr:col>72</xdr:col>
      <xdr:colOff>38100</xdr:colOff>
      <xdr:row>98</xdr:row>
      <xdr:rowOff>100915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92042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134325</xdr:rowOff>
    </xdr:from>
    <xdr:to>
      <xdr:col>67</xdr:col>
      <xdr:colOff>101600</xdr:colOff>
      <xdr:row>98</xdr:row>
      <xdr:rowOff>64475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81002</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4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1658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45308"/>
          <a:ext cx="838200" cy="4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122308</xdr:rowOff>
    </xdr:from>
    <xdr:to>
      <xdr:col>116</xdr:col>
      <xdr:colOff>114300</xdr:colOff>
      <xdr:row>37</xdr:row>
      <xdr:rowOff>52458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145185</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13068</xdr:rowOff>
    </xdr:from>
    <xdr:to>
      <xdr:col>116</xdr:col>
      <xdr:colOff>63500</xdr:colOff>
      <xdr:row>59</xdr:row>
      <xdr:rowOff>17183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28618"/>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13068</xdr:rowOff>
    </xdr:from>
    <xdr:to>
      <xdr:col>111</xdr:col>
      <xdr:colOff>177800</xdr:colOff>
      <xdr:row>59</xdr:row>
      <xdr:rowOff>18720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28618"/>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17780</xdr:rowOff>
    </xdr:from>
    <xdr:to>
      <xdr:col>107</xdr:col>
      <xdr:colOff>50800</xdr:colOff>
      <xdr:row>59</xdr:row>
      <xdr:rowOff>18720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33330"/>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74308</xdr:rowOff>
    </xdr:from>
    <xdr:to>
      <xdr:col>102</xdr:col>
      <xdr:colOff>114300</xdr:colOff>
      <xdr:row>59</xdr:row>
      <xdr:rowOff>17780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18408"/>
          <a:ext cx="889000" cy="11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137833</xdr:rowOff>
    </xdr:from>
    <xdr:to>
      <xdr:col>116</xdr:col>
      <xdr:colOff>114300</xdr:colOff>
      <xdr:row>59</xdr:row>
      <xdr:rowOff>67983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52760</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9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133718</xdr:rowOff>
    </xdr:from>
    <xdr:to>
      <xdr:col>112</xdr:col>
      <xdr:colOff>38100</xdr:colOff>
      <xdr:row>59</xdr:row>
      <xdr:rowOff>63868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54995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139370</xdr:rowOff>
    </xdr:from>
    <xdr:to>
      <xdr:col>107</xdr:col>
      <xdr:colOff>101600</xdr:colOff>
      <xdr:row>59</xdr:row>
      <xdr:rowOff>69520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60647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138430</xdr:rowOff>
    </xdr:from>
    <xdr:to>
      <xdr:col>102</xdr:col>
      <xdr:colOff>165100</xdr:colOff>
      <xdr:row>59</xdr:row>
      <xdr:rowOff>68580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59707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23508</xdr:rowOff>
    </xdr:from>
    <xdr:to>
      <xdr:col>98</xdr:col>
      <xdr:colOff>38100</xdr:colOff>
      <xdr:row>58</xdr:row>
      <xdr:rowOff>125108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141635</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103078</xdr:rowOff>
    </xdr:from>
    <xdr:to>
      <xdr:col>116</xdr:col>
      <xdr:colOff>63500</xdr:colOff>
      <xdr:row>75</xdr:row>
      <xdr:rowOff>125595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618928"/>
          <a:ext cx="838200" cy="3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103078</xdr:rowOff>
    </xdr:from>
    <xdr:to>
      <xdr:col>111</xdr:col>
      <xdr:colOff>177800</xdr:colOff>
      <xdr:row>74</xdr:row>
      <xdr:rowOff>6248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618928"/>
          <a:ext cx="889000" cy="7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6248</xdr:rowOff>
    </xdr:from>
    <xdr:to>
      <xdr:col>107</xdr:col>
      <xdr:colOff>50800</xdr:colOff>
      <xdr:row>74</xdr:row>
      <xdr:rowOff>37598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93548"/>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9887</xdr:rowOff>
    </xdr:from>
    <xdr:to>
      <xdr:col>102</xdr:col>
      <xdr:colOff>114300</xdr:colOff>
      <xdr:row>74</xdr:row>
      <xdr:rowOff>37598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97187"/>
          <a:ext cx="889000" cy="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74795</xdr:rowOff>
    </xdr:from>
    <xdr:to>
      <xdr:col>116</xdr:col>
      <xdr:colOff>114300</xdr:colOff>
      <xdr:row>76</xdr:row>
      <xdr:rowOff>4945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97672</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8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52278</xdr:rowOff>
    </xdr:from>
    <xdr:to>
      <xdr:col>112</xdr:col>
      <xdr:colOff>38100</xdr:colOff>
      <xdr:row>73</xdr:row>
      <xdr:rowOff>153878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170405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3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126898</xdr:rowOff>
    </xdr:from>
    <xdr:to>
      <xdr:col>107</xdr:col>
      <xdr:colOff>101600</xdr:colOff>
      <xdr:row>74</xdr:row>
      <xdr:rowOff>57048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73575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41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158248</xdr:rowOff>
    </xdr:from>
    <xdr:to>
      <xdr:col>102</xdr:col>
      <xdr:colOff>165100</xdr:colOff>
      <xdr:row>74</xdr:row>
      <xdr:rowOff>88398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104925</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4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130537</xdr:rowOff>
    </xdr:from>
    <xdr:to>
      <xdr:col>98</xdr:col>
      <xdr:colOff>38100</xdr:colOff>
      <xdr:row>74</xdr:row>
      <xdr:rowOff>60687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77214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42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が少なく分母が小さいため、全国平均や県の平均と比べて全体的に高いコストとなる傾向にある。各項目を類似団体と平均すると、繰出金が上位に位置している。これは各特別会計への繰出金が前年度と比べて増となったことが要因と考えられる。ま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急激に増加した投資及び出資金については、法適化した企業会計への出資金のためである。一方で下位に位置するものは公債費が挙げられるが、過去の大規模事業の償還が順次終了し、地方債残高は減少傾向にあるが、平成３０年に五戸消防署西分遣所整備のために発行した額が大きく、元利償還金は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年度まで増加に転じていくため、老朽化した施設の改修等の事業も加わってくることを考えると地方債の新規発行を極力控え、各特別会計の経営改善を図り繰出金の抑制に努めていくことが重要である。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青森県新郷村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
2,051
150.77
2,849,097
2,651,122
182,244
2,018,155
2,371,125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64338</xdr:rowOff>
    </xdr:from>
    <xdr:to>
      <xdr:col>24</xdr:col>
      <xdr:colOff>63500</xdr:colOff>
      <xdr:row>36</xdr:row>
      <xdr:rowOff>84188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6538"/>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84188</xdr:rowOff>
    </xdr:from>
    <xdr:to>
      <xdr:col>19</xdr:col>
      <xdr:colOff>177800</xdr:colOff>
      <xdr:row>36</xdr:row>
      <xdr:rowOff>92989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5638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92989</xdr:rowOff>
    </xdr:from>
    <xdr:to>
      <xdr:col>15</xdr:col>
      <xdr:colOff>50800</xdr:colOff>
      <xdr:row>36</xdr:row>
      <xdr:rowOff>120117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65189"/>
          <a:ext cx="8890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120117</xdr:rowOff>
    </xdr:from>
    <xdr:to>
      <xdr:col>10</xdr:col>
      <xdr:colOff>114300</xdr:colOff>
      <xdr:row>36</xdr:row>
      <xdr:rowOff>121812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92317"/>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13538</xdr:rowOff>
    </xdr:from>
    <xdr:to>
      <xdr:col>24</xdr:col>
      <xdr:colOff>114300</xdr:colOff>
      <xdr:row>36</xdr:row>
      <xdr:rowOff>115138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36415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33388</xdr:rowOff>
    </xdr:from>
    <xdr:to>
      <xdr:col>20</xdr:col>
      <xdr:colOff>38100</xdr:colOff>
      <xdr:row>36</xdr:row>
      <xdr:rowOff>134988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151515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42189</xdr:rowOff>
    </xdr:from>
    <xdr:to>
      <xdr:col>15</xdr:col>
      <xdr:colOff>101600</xdr:colOff>
      <xdr:row>36</xdr:row>
      <xdr:rowOff>143789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160316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69317</xdr:rowOff>
    </xdr:from>
    <xdr:to>
      <xdr:col>10</xdr:col>
      <xdr:colOff>165100</xdr:colOff>
      <xdr:row>36</xdr:row>
      <xdr:rowOff>170917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15994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71012</xdr:rowOff>
    </xdr:from>
    <xdr:to>
      <xdr:col>6</xdr:col>
      <xdr:colOff>38100</xdr:colOff>
      <xdr:row>37</xdr:row>
      <xdr:rowOff>1162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4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17689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12760</xdr:rowOff>
    </xdr:from>
    <xdr:to>
      <xdr:col>24</xdr:col>
      <xdr:colOff>63500</xdr:colOff>
      <xdr:row>58</xdr:row>
      <xdr:rowOff>31623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6860"/>
          <a:ext cx="838200" cy="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156238</xdr:rowOff>
    </xdr:from>
    <xdr:to>
      <xdr:col>19</xdr:col>
      <xdr:colOff>177800</xdr:colOff>
      <xdr:row>58</xdr:row>
      <xdr:rowOff>31623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28888"/>
          <a:ext cx="889000" cy="4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156238</xdr:rowOff>
    </xdr:from>
    <xdr:to>
      <xdr:col>15</xdr:col>
      <xdr:colOff>50800</xdr:colOff>
      <xdr:row>58</xdr:row>
      <xdr:rowOff>13488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28888"/>
          <a:ext cx="889000" cy="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126422</xdr:rowOff>
    </xdr:from>
    <xdr:to>
      <xdr:col>10</xdr:col>
      <xdr:colOff>114300</xdr:colOff>
      <xdr:row>58</xdr:row>
      <xdr:rowOff>13488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99072"/>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133410</xdr:rowOff>
    </xdr:from>
    <xdr:to>
      <xdr:col>24</xdr:col>
      <xdr:colOff>114300</xdr:colOff>
      <xdr:row>58</xdr:row>
      <xdr:rowOff>63560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152273</xdr:rowOff>
    </xdr:from>
    <xdr:to>
      <xdr:col>20</xdr:col>
      <xdr:colOff>38100</xdr:colOff>
      <xdr:row>58</xdr:row>
      <xdr:rowOff>82423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73550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105438</xdr:rowOff>
    </xdr:from>
    <xdr:to>
      <xdr:col>15</xdr:col>
      <xdr:colOff>101600</xdr:colOff>
      <xdr:row>58</xdr:row>
      <xdr:rowOff>35588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26715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134138</xdr:rowOff>
    </xdr:from>
    <xdr:to>
      <xdr:col>10</xdr:col>
      <xdr:colOff>165100</xdr:colOff>
      <xdr:row>58</xdr:row>
      <xdr:rowOff>64288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55415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9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75622</xdr:rowOff>
    </xdr:from>
    <xdr:to>
      <xdr:col>6</xdr:col>
      <xdr:colOff>38100</xdr:colOff>
      <xdr:row>58</xdr:row>
      <xdr:rowOff>5772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168349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4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99329</xdr:rowOff>
    </xdr:from>
    <xdr:to>
      <xdr:col>24</xdr:col>
      <xdr:colOff>63500</xdr:colOff>
      <xdr:row>76</xdr:row>
      <xdr:rowOff>118480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29529"/>
          <a:ext cx="8382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99329</xdr:rowOff>
    </xdr:from>
    <xdr:to>
      <xdr:col>19</xdr:col>
      <xdr:colOff>177800</xdr:colOff>
      <xdr:row>77</xdr:row>
      <xdr:rowOff>45281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29529"/>
          <a:ext cx="889000" cy="11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149823</xdr:rowOff>
    </xdr:from>
    <xdr:to>
      <xdr:col>15</xdr:col>
      <xdr:colOff>50800</xdr:colOff>
      <xdr:row>77</xdr:row>
      <xdr:rowOff>45281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80023"/>
          <a:ext cx="889000" cy="6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149823</xdr:rowOff>
    </xdr:from>
    <xdr:to>
      <xdr:col>10</xdr:col>
      <xdr:colOff>114300</xdr:colOff>
      <xdr:row>77</xdr:row>
      <xdr:rowOff>66512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80023"/>
          <a:ext cx="889000" cy="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67680</xdr:rowOff>
    </xdr:from>
    <xdr:to>
      <xdr:col>24</xdr:col>
      <xdr:colOff>114300</xdr:colOff>
      <xdr:row>76</xdr:row>
      <xdr:rowOff>169280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46107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48529</xdr:rowOff>
    </xdr:from>
    <xdr:to>
      <xdr:col>20</xdr:col>
      <xdr:colOff>38100</xdr:colOff>
      <xdr:row>76</xdr:row>
      <xdr:rowOff>150129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141256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7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165931</xdr:rowOff>
    </xdr:from>
    <xdr:to>
      <xdr:col>15</xdr:col>
      <xdr:colOff>101600</xdr:colOff>
      <xdr:row>77</xdr:row>
      <xdr:rowOff>96081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87208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99023</xdr:rowOff>
    </xdr:from>
    <xdr:to>
      <xdr:col>10</xdr:col>
      <xdr:colOff>165100</xdr:colOff>
      <xdr:row>77</xdr:row>
      <xdr:rowOff>29173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20300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2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15712</xdr:rowOff>
    </xdr:from>
    <xdr:to>
      <xdr:col>6</xdr:col>
      <xdr:colOff>38100</xdr:colOff>
      <xdr:row>77</xdr:row>
      <xdr:rowOff>117312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108439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1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69217</xdr:rowOff>
    </xdr:from>
    <xdr:to>
      <xdr:col>24</xdr:col>
      <xdr:colOff>63500</xdr:colOff>
      <xdr:row>98</xdr:row>
      <xdr:rowOff>95940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71317"/>
          <a:ext cx="8382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95940</xdr:rowOff>
    </xdr:from>
    <xdr:to>
      <xdr:col>19</xdr:col>
      <xdr:colOff>177800</xdr:colOff>
      <xdr:row>98</xdr:row>
      <xdr:rowOff>98541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98040"/>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98541</xdr:rowOff>
    </xdr:from>
    <xdr:to>
      <xdr:col>15</xdr:col>
      <xdr:colOff>50800</xdr:colOff>
      <xdr:row>98</xdr:row>
      <xdr:rowOff>105786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00641"/>
          <a:ext cx="889000" cy="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99093</xdr:rowOff>
    </xdr:from>
    <xdr:to>
      <xdr:col>10</xdr:col>
      <xdr:colOff>114300</xdr:colOff>
      <xdr:row>98</xdr:row>
      <xdr:rowOff>105786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01193"/>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18417</xdr:rowOff>
    </xdr:from>
    <xdr:to>
      <xdr:col>24</xdr:col>
      <xdr:colOff>114300</xdr:colOff>
      <xdr:row>98</xdr:row>
      <xdr:rowOff>120017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104794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45140</xdr:rowOff>
    </xdr:from>
    <xdr:to>
      <xdr:col>20</xdr:col>
      <xdr:colOff>38100</xdr:colOff>
      <xdr:row>98</xdr:row>
      <xdr:rowOff>146740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137867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47741</xdr:rowOff>
    </xdr:from>
    <xdr:to>
      <xdr:col>15</xdr:col>
      <xdr:colOff>101600</xdr:colOff>
      <xdr:row>98</xdr:row>
      <xdr:rowOff>149341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140468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54986</xdr:rowOff>
    </xdr:from>
    <xdr:to>
      <xdr:col>10</xdr:col>
      <xdr:colOff>165100</xdr:colOff>
      <xdr:row>98</xdr:row>
      <xdr:rowOff>156586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48293</xdr:rowOff>
    </xdr:from>
    <xdr:to>
      <xdr:col>6</xdr:col>
      <xdr:colOff>38100</xdr:colOff>
      <xdr:row>98</xdr:row>
      <xdr:rowOff>149893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141020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4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23488</xdr:rowOff>
    </xdr:from>
    <xdr:to>
      <xdr:col>55</xdr:col>
      <xdr:colOff>0</xdr:colOff>
      <xdr:row>58</xdr:row>
      <xdr:rowOff>46996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67588"/>
          <a:ext cx="8382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87185</xdr:rowOff>
    </xdr:from>
    <xdr:to>
      <xdr:col>50</xdr:col>
      <xdr:colOff>114300</xdr:colOff>
      <xdr:row>58</xdr:row>
      <xdr:rowOff>23488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59835"/>
          <a:ext cx="889000" cy="10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87185</xdr:rowOff>
    </xdr:from>
    <xdr:to>
      <xdr:col>45</xdr:col>
      <xdr:colOff>177800</xdr:colOff>
      <xdr:row>58</xdr:row>
      <xdr:rowOff>28566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59835"/>
          <a:ext cx="889000" cy="11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168031</xdr:rowOff>
    </xdr:from>
    <xdr:to>
      <xdr:col>41</xdr:col>
      <xdr:colOff>50800</xdr:colOff>
      <xdr:row>58</xdr:row>
      <xdr:rowOff>28566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40681"/>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167646</xdr:rowOff>
    </xdr:from>
    <xdr:to>
      <xdr:col>55</xdr:col>
      <xdr:colOff>50800</xdr:colOff>
      <xdr:row>58</xdr:row>
      <xdr:rowOff>97796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146073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144138</xdr:rowOff>
    </xdr:from>
    <xdr:to>
      <xdr:col>50</xdr:col>
      <xdr:colOff>165100</xdr:colOff>
      <xdr:row>58</xdr:row>
      <xdr:rowOff>74288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1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65415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0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36385</xdr:rowOff>
    </xdr:from>
    <xdr:to>
      <xdr:col>46</xdr:col>
      <xdr:colOff>38100</xdr:colOff>
      <xdr:row>57</xdr:row>
      <xdr:rowOff>137985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0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154512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8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149216</xdr:rowOff>
    </xdr:from>
    <xdr:to>
      <xdr:col>41</xdr:col>
      <xdr:colOff>101600</xdr:colOff>
      <xdr:row>58</xdr:row>
      <xdr:rowOff>79366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70493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1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117231</xdr:rowOff>
    </xdr:from>
    <xdr:to>
      <xdr:col>36</xdr:col>
      <xdr:colOff>165100</xdr:colOff>
      <xdr:row>58</xdr:row>
      <xdr:rowOff>47381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63908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64791</xdr:rowOff>
    </xdr:from>
    <xdr:to>
      <xdr:col>55</xdr:col>
      <xdr:colOff>0</xdr:colOff>
      <xdr:row>77</xdr:row>
      <xdr:rowOff>88700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66441"/>
          <a:ext cx="838200" cy="2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60612</xdr:rowOff>
    </xdr:from>
    <xdr:to>
      <xdr:col>50</xdr:col>
      <xdr:colOff>114300</xdr:colOff>
      <xdr:row>77</xdr:row>
      <xdr:rowOff>64791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62262"/>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27191</xdr:rowOff>
    </xdr:from>
    <xdr:to>
      <xdr:col>45</xdr:col>
      <xdr:colOff>177800</xdr:colOff>
      <xdr:row>77</xdr:row>
      <xdr:rowOff>60612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28841"/>
          <a:ext cx="889000" cy="3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151343</xdr:rowOff>
    </xdr:from>
    <xdr:to>
      <xdr:col>41</xdr:col>
      <xdr:colOff>50800</xdr:colOff>
      <xdr:row>77</xdr:row>
      <xdr:rowOff>27191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81543"/>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37900</xdr:rowOff>
    </xdr:from>
    <xdr:to>
      <xdr:col>55</xdr:col>
      <xdr:colOff>50800</xdr:colOff>
      <xdr:row>77</xdr:row>
      <xdr:rowOff>139500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60777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13991</xdr:rowOff>
    </xdr:from>
    <xdr:to>
      <xdr:col>50</xdr:col>
      <xdr:colOff>165100</xdr:colOff>
      <xdr:row>77</xdr:row>
      <xdr:rowOff>115591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132118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9812</xdr:rowOff>
    </xdr:from>
    <xdr:to>
      <xdr:col>46</xdr:col>
      <xdr:colOff>38100</xdr:colOff>
      <xdr:row>77</xdr:row>
      <xdr:rowOff>111412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127939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147841</xdr:rowOff>
    </xdr:from>
    <xdr:to>
      <xdr:col>41</xdr:col>
      <xdr:colOff>101600</xdr:colOff>
      <xdr:row>77</xdr:row>
      <xdr:rowOff>77991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94518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100543</xdr:rowOff>
    </xdr:from>
    <xdr:to>
      <xdr:col>36</xdr:col>
      <xdr:colOff>165100</xdr:colOff>
      <xdr:row>77</xdr:row>
      <xdr:rowOff>30693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47220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90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28228</xdr:rowOff>
    </xdr:from>
    <xdr:to>
      <xdr:col>55</xdr:col>
      <xdr:colOff>0</xdr:colOff>
      <xdr:row>98</xdr:row>
      <xdr:rowOff>60742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30328"/>
          <a:ext cx="838200" cy="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49746</xdr:rowOff>
    </xdr:from>
    <xdr:to>
      <xdr:col>50</xdr:col>
      <xdr:colOff>114300</xdr:colOff>
      <xdr:row>98</xdr:row>
      <xdr:rowOff>60742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51846"/>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33069</xdr:rowOff>
    </xdr:from>
    <xdr:to>
      <xdr:col>45</xdr:col>
      <xdr:colOff>177800</xdr:colOff>
      <xdr:row>98</xdr:row>
      <xdr:rowOff>49746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35169"/>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171140</xdr:rowOff>
    </xdr:from>
    <xdr:to>
      <xdr:col>41</xdr:col>
      <xdr:colOff>50800</xdr:colOff>
      <xdr:row>98</xdr:row>
      <xdr:rowOff>33069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01790"/>
          <a:ext cx="8890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148878</xdr:rowOff>
    </xdr:from>
    <xdr:to>
      <xdr:col>55</xdr:col>
      <xdr:colOff>50800</xdr:colOff>
      <xdr:row>98</xdr:row>
      <xdr:rowOff>79028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127305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9942</xdr:rowOff>
    </xdr:from>
    <xdr:to>
      <xdr:col>50</xdr:col>
      <xdr:colOff>165100</xdr:colOff>
      <xdr:row>98</xdr:row>
      <xdr:rowOff>111542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102669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0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170396</xdr:rowOff>
    </xdr:from>
    <xdr:to>
      <xdr:col>46</xdr:col>
      <xdr:colOff>38100</xdr:colOff>
      <xdr:row>98</xdr:row>
      <xdr:rowOff>100546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91673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89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153719</xdr:rowOff>
    </xdr:from>
    <xdr:to>
      <xdr:col>41</xdr:col>
      <xdr:colOff>101600</xdr:colOff>
      <xdr:row>98</xdr:row>
      <xdr:rowOff>83869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74996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8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120340</xdr:rowOff>
    </xdr:from>
    <xdr:to>
      <xdr:col>36</xdr:col>
      <xdr:colOff>165100</xdr:colOff>
      <xdr:row>98</xdr:row>
      <xdr:rowOff>50490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67017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2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2544</xdr:rowOff>
    </xdr:from>
    <xdr:to>
      <xdr:col>85</xdr:col>
      <xdr:colOff>127000</xdr:colOff>
      <xdr:row>38</xdr:row>
      <xdr:rowOff>30807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7644"/>
          <a:ext cx="838200" cy="2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30807</xdr:rowOff>
    </xdr:from>
    <xdr:to>
      <xdr:col>81</xdr:col>
      <xdr:colOff>50800</xdr:colOff>
      <xdr:row>38</xdr:row>
      <xdr:rowOff>45399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5907"/>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45399</xdr:rowOff>
    </xdr:from>
    <xdr:to>
      <xdr:col>76</xdr:col>
      <xdr:colOff>114300</xdr:colOff>
      <xdr:row>38</xdr:row>
      <xdr:rowOff>56989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60499"/>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45414</xdr:rowOff>
    </xdr:from>
    <xdr:to>
      <xdr:col>71</xdr:col>
      <xdr:colOff>177800</xdr:colOff>
      <xdr:row>38</xdr:row>
      <xdr:rowOff>56989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0514"/>
          <a:ext cx="889000" cy="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123194</xdr:rowOff>
    </xdr:from>
    <xdr:to>
      <xdr:col>85</xdr:col>
      <xdr:colOff>177800</xdr:colOff>
      <xdr:row>38</xdr:row>
      <xdr:rowOff>53344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101621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151456</xdr:rowOff>
    </xdr:from>
    <xdr:to>
      <xdr:col>81</xdr:col>
      <xdr:colOff>101600</xdr:colOff>
      <xdr:row>38</xdr:row>
      <xdr:rowOff>81606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9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72734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166049</xdr:rowOff>
    </xdr:from>
    <xdr:to>
      <xdr:col>76</xdr:col>
      <xdr:colOff>165100</xdr:colOff>
      <xdr:row>38</xdr:row>
      <xdr:rowOff>96199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87326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6189</xdr:rowOff>
    </xdr:from>
    <xdr:to>
      <xdr:col>72</xdr:col>
      <xdr:colOff>38100</xdr:colOff>
      <xdr:row>38</xdr:row>
      <xdr:rowOff>107789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98916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166064</xdr:rowOff>
    </xdr:from>
    <xdr:to>
      <xdr:col>67</xdr:col>
      <xdr:colOff>101600</xdr:colOff>
      <xdr:row>38</xdr:row>
      <xdr:rowOff>96214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119402</xdr:rowOff>
    </xdr:from>
    <xdr:to>
      <xdr:col>85</xdr:col>
      <xdr:colOff>127000</xdr:colOff>
      <xdr:row>58</xdr:row>
      <xdr:rowOff>141829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63502"/>
          <a:ext cx="838200" cy="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86878</xdr:rowOff>
    </xdr:from>
    <xdr:to>
      <xdr:col>81</xdr:col>
      <xdr:colOff>50800</xdr:colOff>
      <xdr:row>58</xdr:row>
      <xdr:rowOff>141829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30978"/>
          <a:ext cx="8890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86878</xdr:rowOff>
    </xdr:from>
    <xdr:to>
      <xdr:col>76</xdr:col>
      <xdr:colOff>114300</xdr:colOff>
      <xdr:row>58</xdr:row>
      <xdr:rowOff>110219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30978"/>
          <a:ext cx="889000" cy="2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79642</xdr:rowOff>
    </xdr:from>
    <xdr:to>
      <xdr:col>71</xdr:col>
      <xdr:colOff>177800</xdr:colOff>
      <xdr:row>58</xdr:row>
      <xdr:rowOff>110219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23742"/>
          <a:ext cx="8890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68602</xdr:rowOff>
    </xdr:from>
    <xdr:to>
      <xdr:col>85</xdr:col>
      <xdr:colOff>177800</xdr:colOff>
      <xdr:row>58</xdr:row>
      <xdr:rowOff>170202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154979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91029</xdr:rowOff>
    </xdr:from>
    <xdr:to>
      <xdr:col>81</xdr:col>
      <xdr:colOff>101600</xdr:colOff>
      <xdr:row>59</xdr:row>
      <xdr:rowOff>21179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2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36078</xdr:rowOff>
    </xdr:from>
    <xdr:to>
      <xdr:col>76</xdr:col>
      <xdr:colOff>165100</xdr:colOff>
      <xdr:row>58</xdr:row>
      <xdr:rowOff>137678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128805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7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59419</xdr:rowOff>
    </xdr:from>
    <xdr:to>
      <xdr:col>72</xdr:col>
      <xdr:colOff>38100</xdr:colOff>
      <xdr:row>58</xdr:row>
      <xdr:rowOff>161019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152146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9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28842</xdr:rowOff>
    </xdr:from>
    <xdr:to>
      <xdr:col>67</xdr:col>
      <xdr:colOff>101600</xdr:colOff>
      <xdr:row>58</xdr:row>
      <xdr:rowOff>130442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121569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6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26197</xdr:rowOff>
    </xdr:from>
    <xdr:to>
      <xdr:col>85</xdr:col>
      <xdr:colOff>127000</xdr:colOff>
      <xdr:row>79</xdr:row>
      <xdr:rowOff>37199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70747"/>
          <a:ext cx="838200" cy="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26197</xdr:rowOff>
    </xdr:from>
    <xdr:to>
      <xdr:col>81</xdr:col>
      <xdr:colOff>50800</xdr:colOff>
      <xdr:row>79</xdr:row>
      <xdr:rowOff>28848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70747"/>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28848</xdr:rowOff>
    </xdr:from>
    <xdr:to>
      <xdr:col>76</xdr:col>
      <xdr:colOff>114300</xdr:colOff>
      <xdr:row>79</xdr:row>
      <xdr:rowOff>39472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3398"/>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32871</xdr:rowOff>
    </xdr:from>
    <xdr:to>
      <xdr:col>71</xdr:col>
      <xdr:colOff>177800</xdr:colOff>
      <xdr:row>79</xdr:row>
      <xdr:rowOff>39472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7421"/>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157849</xdr:rowOff>
    </xdr:from>
    <xdr:to>
      <xdr:col>85</xdr:col>
      <xdr:colOff>177800</xdr:colOff>
      <xdr:row>79</xdr:row>
      <xdr:rowOff>87999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146847</xdr:rowOff>
    </xdr:from>
    <xdr:to>
      <xdr:col>81</xdr:col>
      <xdr:colOff>101600</xdr:colOff>
      <xdr:row>79</xdr:row>
      <xdr:rowOff>76997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68124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149498</xdr:rowOff>
    </xdr:from>
    <xdr:to>
      <xdr:col>76</xdr:col>
      <xdr:colOff>165100</xdr:colOff>
      <xdr:row>79</xdr:row>
      <xdr:rowOff>79648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70775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6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160122</xdr:rowOff>
    </xdr:from>
    <xdr:to>
      <xdr:col>72</xdr:col>
      <xdr:colOff>38100</xdr:colOff>
      <xdr:row>79</xdr:row>
      <xdr:rowOff>90272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81399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153521</xdr:rowOff>
    </xdr:from>
    <xdr:to>
      <xdr:col>67</xdr:col>
      <xdr:colOff>101600</xdr:colOff>
      <xdr:row>79</xdr:row>
      <xdr:rowOff>83671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74798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1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117430</xdr:rowOff>
    </xdr:from>
    <xdr:to>
      <xdr:col>85</xdr:col>
      <xdr:colOff>127000</xdr:colOff>
      <xdr:row>97</xdr:row>
      <xdr:rowOff>133282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48080"/>
          <a:ext cx="838200" cy="1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133282</xdr:rowOff>
    </xdr:from>
    <xdr:to>
      <xdr:col>81</xdr:col>
      <xdr:colOff>50800</xdr:colOff>
      <xdr:row>97</xdr:row>
      <xdr:rowOff>153183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63932"/>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153183</xdr:rowOff>
    </xdr:from>
    <xdr:to>
      <xdr:col>76</xdr:col>
      <xdr:colOff>114300</xdr:colOff>
      <xdr:row>97</xdr:row>
      <xdr:rowOff>163410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83833"/>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163410</xdr:rowOff>
    </xdr:from>
    <xdr:to>
      <xdr:col>71</xdr:col>
      <xdr:colOff>177800</xdr:colOff>
      <xdr:row>98</xdr:row>
      <xdr:rowOff>4017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4060"/>
          <a:ext cx="889000" cy="1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66630</xdr:rowOff>
    </xdr:from>
    <xdr:to>
      <xdr:col>85</xdr:col>
      <xdr:colOff>177800</xdr:colOff>
      <xdr:row>97</xdr:row>
      <xdr:rowOff>168230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45057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82482</xdr:rowOff>
    </xdr:from>
    <xdr:to>
      <xdr:col>81</xdr:col>
      <xdr:colOff>101600</xdr:colOff>
      <xdr:row>98</xdr:row>
      <xdr:rowOff>12632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3759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0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102383</xdr:rowOff>
    </xdr:from>
    <xdr:to>
      <xdr:col>76</xdr:col>
      <xdr:colOff>165100</xdr:colOff>
      <xdr:row>98</xdr:row>
      <xdr:rowOff>32533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23660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2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112610</xdr:rowOff>
    </xdr:from>
    <xdr:to>
      <xdr:col>72</xdr:col>
      <xdr:colOff>38100</xdr:colOff>
      <xdr:row>98</xdr:row>
      <xdr:rowOff>42760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33887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124667</xdr:rowOff>
    </xdr:from>
    <xdr:to>
      <xdr:col>67</xdr:col>
      <xdr:colOff>101600</xdr:colOff>
      <xdr:row>98</xdr:row>
      <xdr:rowOff>54817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45944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4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少なく分母が小さいため、全国平均や県の平均と比べて全体的に高いコストとなる傾向にある。各項目を類似団体と比較して議会費と商工費が上位に位置している。議会費については、人口が少ないことが、類似団体と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を押し上げる要因となっている。商工費は観光施設の改修に係る工事費が大幅に増えたことなどが要因と考えられる。一方、類似団体と比較して下位に位置している項目は、衛生費が挙げられる。衛生費は人件費が少ないことが要因と考えられる。今後は公共施設の改修工事等により、施設を多く保有する民生費、土木費、教育費、消防費のコストが上昇し、これらの施設改修等に伴う地方債の発行により、公債費が増加していくことが考えられる。人口減少に歯止めが効かない中で、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人あたりのコストを抑えることは難しいが、事業の精査・見直しにより歳出の抑制に努め健全な財政運営に努めていきたい。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財政調整基金の残高は</a:t>
          </a:r>
          <a:r>
            <a:rPr kumimoji="1" lang="en-US" altLang="ja-JP" sz="1200">
              <a:latin typeface="ＭＳ ゴシック" pitchFamily="49" charset="-128"/>
              <a:ea typeface="ＭＳ ゴシック" pitchFamily="49" charset="-128"/>
            </a:rPr>
            <a:t>33.75</a:t>
          </a:r>
          <a:r>
            <a:rPr kumimoji="1" lang="ja-JP" altLang="en-US" sz="1200">
              <a:latin typeface="ＭＳ ゴシック" pitchFamily="49" charset="-128"/>
              <a:ea typeface="ＭＳ ゴシック" pitchFamily="49" charset="-128"/>
            </a:rPr>
            <a:t>％で対前年度比</a:t>
          </a:r>
          <a:r>
            <a:rPr kumimoji="1" lang="en-US" altLang="ja-JP" sz="1200">
              <a:latin typeface="ＭＳ ゴシック" pitchFamily="49" charset="-128"/>
              <a:ea typeface="ＭＳ ゴシック" pitchFamily="49" charset="-128"/>
            </a:rPr>
            <a:t>0.68</a:t>
          </a:r>
          <a:r>
            <a:rPr kumimoji="1" lang="ja-JP" altLang="en-US" sz="1200">
              <a:latin typeface="ＭＳ ゴシック" pitchFamily="49" charset="-128"/>
              <a:ea typeface="ＭＳ ゴシック" pitchFamily="49" charset="-128"/>
            </a:rPr>
            <a:t>％上昇した。取崩額が大幅減となったことが要因と考えられる。実質収支額は</a:t>
          </a:r>
          <a:r>
            <a:rPr kumimoji="1" lang="en-US" altLang="ja-JP" sz="1200">
              <a:latin typeface="ＭＳ ゴシック" pitchFamily="49" charset="-128"/>
              <a:ea typeface="ＭＳ ゴシック" pitchFamily="49" charset="-128"/>
            </a:rPr>
            <a:t>9.03</a:t>
          </a:r>
          <a:r>
            <a:rPr kumimoji="1" lang="ja-JP" altLang="en-US" sz="1200">
              <a:latin typeface="ＭＳ ゴシック" pitchFamily="49" charset="-128"/>
              <a:ea typeface="ＭＳ ゴシック" pitchFamily="49" charset="-128"/>
            </a:rPr>
            <a:t>％で対前年度比</a:t>
          </a:r>
          <a:r>
            <a:rPr kumimoji="1" lang="en-US" altLang="ja-JP" sz="1200">
              <a:latin typeface="ＭＳ ゴシック" pitchFamily="49" charset="-128"/>
              <a:ea typeface="ＭＳ ゴシック" pitchFamily="49" charset="-128"/>
            </a:rPr>
            <a:t>0.48</a:t>
          </a:r>
          <a:r>
            <a:rPr kumimoji="1" lang="ja-JP" altLang="en-US" sz="1200">
              <a:latin typeface="ＭＳ ゴシック" pitchFamily="49" charset="-128"/>
              <a:ea typeface="ＭＳ ゴシック" pitchFamily="49" charset="-128"/>
            </a:rPr>
            <a:t>％上昇した。財政調整基金の残高は、類似団体と比較して多いわけではないが、老朽化した公共施設の修繕・改修による公債費の増や、地方交付税の減少、災害等の不測の事態に備え、適切な基金残高を維持していきたい。また、歳入の確保と歳出の抑制に努め、健全な財政運営を目指し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青森県新郷村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赤字比率は全会計において黒字であり、赤字比率はないが、簡易水道、下水道といった公営企業会計においては、使用料収入で施設等の維持管理経費を賄うことができず、一般会計からの補助金に依存している。使用料収入の確保の検討や取組を進めつつ、施設等の維持管理費の削減に努め、独立採算制の原則に近づけていきたい。また、国民健康保険特別会計、介護保険特別会計等については、健康維持・増進事業、医療費等の抑制に向けた取組と、徴収対策の強化を図り持続的、安定的な財政運営を心掛け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2849097</v>
      </c>
      <c r="BO4" s="436"/>
      <c r="BP4" s="436"/>
      <c r="BQ4" s="436"/>
      <c r="BR4" s="436"/>
      <c r="BS4" s="436"/>
      <c r="BT4" s="436"/>
      <c r="BU4" s="437"/>
      <c r="BV4" s="435">
        <v>2805777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8.5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2651122</v>
      </c>
      <c r="BO5" s="407"/>
      <c r="BP5" s="407"/>
      <c r="BQ5" s="407"/>
      <c r="BR5" s="407"/>
      <c r="BS5" s="407"/>
      <c r="BT5" s="407"/>
      <c r="BU5" s="408"/>
      <c r="BV5" s="406">
        <v>2599883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83.5</v>
      </c>
      <c r="CU5" s="404"/>
      <c r="CV5" s="404"/>
      <c r="CW5" s="404"/>
      <c r="CX5" s="404"/>
      <c r="CY5" s="404"/>
      <c r="CZ5" s="404"/>
      <c r="DA5" s="405"/>
      <c r="DB5" s="403">
        <v>76.900000000000006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197975</v>
      </c>
      <c r="BO6" s="407"/>
      <c r="BP6" s="407"/>
      <c r="BQ6" s="407"/>
      <c r="BR6" s="407"/>
      <c r="BS6" s="407"/>
      <c r="BT6" s="407"/>
      <c r="BU6" s="408"/>
      <c r="BV6" s="406">
        <v>205894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83.7</v>
      </c>
      <c r="CU6" s="550"/>
      <c r="CV6" s="550"/>
      <c r="CW6" s="550"/>
      <c r="CX6" s="550"/>
      <c r="CY6" s="550"/>
      <c r="CZ6" s="550"/>
      <c r="DA6" s="551"/>
      <c r="DB6" s="549">
        <v>77.2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15731</v>
      </c>
      <c r="BO7" s="407"/>
      <c r="BP7" s="407"/>
      <c r="BQ7" s="407"/>
      <c r="BR7" s="407"/>
      <c r="BS7" s="407"/>
      <c r="BT7" s="407"/>
      <c r="BU7" s="408"/>
      <c r="BV7" s="406">
        <v>34968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2018155</v>
      </c>
      <c r="CU7" s="407"/>
      <c r="CV7" s="407"/>
      <c r="CW7" s="407"/>
      <c r="CX7" s="407"/>
      <c r="CY7" s="407"/>
      <c r="CZ7" s="407"/>
      <c r="DA7" s="408"/>
      <c r="DB7" s="406">
        <v>1999267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182244</v>
      </c>
      <c r="BO8" s="407"/>
      <c r="BP8" s="407"/>
      <c r="BQ8" s="407"/>
      <c r="BR8" s="407"/>
      <c r="BS8" s="407"/>
      <c r="BT8" s="407"/>
      <c r="BU8" s="408"/>
      <c r="BV8" s="406">
        <v>170926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2197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11318</v>
      </c>
      <c r="BO9" s="407"/>
      <c r="BP9" s="407"/>
      <c r="BQ9" s="407"/>
      <c r="BR9" s="407"/>
      <c r="BS9" s="407"/>
      <c r="BT9" s="407"/>
      <c r="BU9" s="408"/>
      <c r="BV9" s="406">
        <v>-26801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12.5</v>
      </c>
      <c r="CU9" s="404"/>
      <c r="CV9" s="404"/>
      <c r="CW9" s="404"/>
      <c r="CX9" s="404"/>
      <c r="CY9" s="404"/>
      <c r="CZ9" s="404"/>
      <c r="DA9" s="405"/>
      <c r="DB9" s="403">
        <v>12.8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2509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v>
      </c>
      <c r="BO10" s="407"/>
      <c r="BP10" s="407"/>
      <c r="BQ10" s="407"/>
      <c r="BR10" s="407"/>
      <c r="BS10" s="407"/>
      <c r="BT10" s="407"/>
      <c r="BU10" s="408"/>
      <c r="BV10" s="406">
        <v>5883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2059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2051</v>
      </c>
      <c r="S13" s="494"/>
      <c r="T13" s="494"/>
      <c r="U13" s="494"/>
      <c r="V13" s="495"/>
      <c r="W13" s="496" t="s">
        <v>131</v>
      </c>
      <c r="X13" s="392"/>
      <c r="Y13" s="392"/>
      <c r="Z13" s="392"/>
      <c r="AA13" s="392"/>
      <c r="AB13" s="393"/>
      <c r="AC13" s="359">
        <v>594</v>
      </c>
      <c r="AD13" s="360"/>
      <c r="AE13" s="360"/>
      <c r="AF13" s="360"/>
      <c r="AG13" s="361"/>
      <c r="AH13" s="359">
        <v>682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11329</v>
      </c>
      <c r="BO13" s="407"/>
      <c r="BP13" s="407"/>
      <c r="BQ13" s="407"/>
      <c r="BR13" s="407"/>
      <c r="BS13" s="407"/>
      <c r="BT13" s="407"/>
      <c r="BU13" s="408"/>
      <c r="BV13" s="406">
        <v>-20918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5.8</v>
      </c>
      <c r="CU13" s="404"/>
      <c r="CV13" s="404"/>
      <c r="CW13" s="404"/>
      <c r="CX13" s="404"/>
      <c r="CY13" s="404"/>
      <c r="CZ13" s="404"/>
      <c r="DA13" s="405"/>
      <c r="DB13" s="403">
        <v>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2129</v>
      </c>
      <c r="S14" s="494"/>
      <c r="T14" s="494"/>
      <c r="U14" s="494"/>
      <c r="V14" s="495"/>
      <c r="W14" s="497"/>
      <c r="X14" s="395"/>
      <c r="Y14" s="395"/>
      <c r="Z14" s="395"/>
      <c r="AA14" s="395"/>
      <c r="AB14" s="396"/>
      <c r="AC14" s="486">
        <v>47.1</v>
      </c>
      <c r="AD14" s="487"/>
      <c r="AE14" s="487"/>
      <c r="AF14" s="487"/>
      <c r="AG14" s="488"/>
      <c r="AH14" s="486">
        <v>48.5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2121</v>
      </c>
      <c r="S15" s="494"/>
      <c r="T15" s="494"/>
      <c r="U15" s="494"/>
      <c r="V15" s="495"/>
      <c r="W15" s="496" t="s">
        <v>137</v>
      </c>
      <c r="X15" s="392"/>
      <c r="Y15" s="392"/>
      <c r="Z15" s="392"/>
      <c r="AA15" s="392"/>
      <c r="AB15" s="393"/>
      <c r="AC15" s="359">
        <v>217</v>
      </c>
      <c r="AD15" s="360"/>
      <c r="AE15" s="360"/>
      <c r="AF15" s="360"/>
      <c r="AG15" s="361"/>
      <c r="AH15" s="359">
        <v>243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312643</v>
      </c>
      <c r="BO15" s="436"/>
      <c r="BP15" s="436"/>
      <c r="BQ15" s="436"/>
      <c r="BR15" s="436"/>
      <c r="BS15" s="436"/>
      <c r="BT15" s="436"/>
      <c r="BU15" s="437"/>
      <c r="BV15" s="435">
        <v>313469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17.3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1948316</v>
      </c>
      <c r="BO16" s="407"/>
      <c r="BP16" s="407"/>
      <c r="BQ16" s="407"/>
      <c r="BR16" s="407"/>
      <c r="BS16" s="407"/>
      <c r="BT16" s="407"/>
      <c r="BU16" s="408"/>
      <c r="BV16" s="406">
        <v>1922569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451</v>
      </c>
      <c r="AD17" s="360"/>
      <c r="AE17" s="360"/>
      <c r="AF17" s="360"/>
      <c r="AG17" s="361"/>
      <c r="AH17" s="359">
        <v>481</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378981</v>
      </c>
      <c r="BO17" s="407"/>
      <c r="BP17" s="407"/>
      <c r="BQ17" s="407"/>
      <c r="BR17" s="407"/>
      <c r="BS17" s="407"/>
      <c r="BT17" s="407"/>
      <c r="BU17" s="408"/>
      <c r="BV17" s="406">
        <v>382699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150.77000000000001</v>
      </c>
      <c r="M18" s="459"/>
      <c r="N18" s="459"/>
      <c r="O18" s="459"/>
      <c r="P18" s="459"/>
      <c r="Q18" s="459"/>
      <c r="R18" s="460"/>
      <c r="S18" s="460"/>
      <c r="T18" s="460"/>
      <c r="U18" s="460"/>
      <c r="V18" s="461"/>
      <c r="W18" s="477"/>
      <c r="X18" s="478"/>
      <c r="Y18" s="478"/>
      <c r="Z18" s="478"/>
      <c r="AA18" s="478"/>
      <c r="AB18" s="502"/>
      <c r="AC18" s="376">
        <v>35.700000000000003</v>
      </c>
      <c r="AD18" s="377"/>
      <c r="AE18" s="377"/>
      <c r="AF18" s="377"/>
      <c r="AG18" s="462"/>
      <c r="AH18" s="376">
        <v>34.200000000000003</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1699509</v>
      </c>
      <c r="BO18" s="407"/>
      <c r="BP18" s="407"/>
      <c r="BQ18" s="407"/>
      <c r="BR18" s="407"/>
      <c r="BS18" s="407"/>
      <c r="BT18" s="407"/>
      <c r="BU18" s="408"/>
      <c r="BV18" s="406">
        <v>1539734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2332218</v>
      </c>
      <c r="BO19" s="407"/>
      <c r="BP19" s="407"/>
      <c r="BQ19" s="407"/>
      <c r="BR19" s="407"/>
      <c r="BS19" s="407"/>
      <c r="BT19" s="407"/>
      <c r="BU19" s="408"/>
      <c r="BV19" s="406">
        <v>2218959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788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2371125</v>
      </c>
      <c r="BO22" s="436"/>
      <c r="BP22" s="436"/>
      <c r="BQ22" s="436"/>
      <c r="BR22" s="436"/>
      <c r="BS22" s="436"/>
      <c r="BT22" s="436"/>
      <c r="BU22" s="437"/>
      <c r="BV22" s="435">
        <v>2599772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2354148</v>
      </c>
      <c r="BO23" s="407"/>
      <c r="BP23" s="407"/>
      <c r="BQ23" s="407"/>
      <c r="BR23" s="407"/>
      <c r="BS23" s="407"/>
      <c r="BT23" s="407"/>
      <c r="BU23" s="408"/>
      <c r="BV23" s="406">
        <v>2571886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7630</v>
      </c>
      <c r="R24" s="360"/>
      <c r="S24" s="360"/>
      <c r="T24" s="360"/>
      <c r="U24" s="360"/>
      <c r="V24" s="361"/>
      <c r="W24" s="449"/>
      <c r="X24" s="386"/>
      <c r="Y24" s="387"/>
      <c r="Z24" s="362" t="s">
        <v>161</v>
      </c>
      <c r="AA24" s="363"/>
      <c r="AB24" s="363"/>
      <c r="AC24" s="363"/>
      <c r="AD24" s="363"/>
      <c r="AE24" s="363"/>
      <c r="AF24" s="363"/>
      <c r="AG24" s="364"/>
      <c r="AH24" s="359">
        <v>51</v>
      </c>
      <c r="AI24" s="360"/>
      <c r="AJ24" s="360"/>
      <c r="AK24" s="360"/>
      <c r="AL24" s="361"/>
      <c r="AM24" s="359">
        <v>146727</v>
      </c>
      <c r="AN24" s="360"/>
      <c r="AO24" s="360"/>
      <c r="AP24" s="360"/>
      <c r="AQ24" s="360"/>
      <c r="AR24" s="361"/>
      <c r="AS24" s="359">
        <v>2877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1627788</v>
      </c>
      <c r="BO24" s="407"/>
      <c r="BP24" s="407"/>
      <c r="BQ24" s="407"/>
      <c r="BR24" s="407"/>
      <c r="BS24" s="407"/>
      <c r="BT24" s="407"/>
      <c r="BU24" s="408"/>
      <c r="BV24" s="406">
        <v>1762668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6040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5560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2830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16392</v>
      </c>
      <c r="BO27" s="441"/>
      <c r="BP27" s="441"/>
      <c r="BQ27" s="441"/>
      <c r="BR27" s="441"/>
      <c r="BS27" s="441"/>
      <c r="BT27" s="441"/>
      <c r="BU27" s="442"/>
      <c r="BV27" s="440">
        <v>16392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2400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681177</v>
      </c>
      <c r="BO28" s="436"/>
      <c r="BP28" s="436"/>
      <c r="BQ28" s="436"/>
      <c r="BR28" s="436"/>
      <c r="BS28" s="436"/>
      <c r="BT28" s="436"/>
      <c r="BU28" s="437"/>
      <c r="BV28" s="435">
        <v>661165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6</v>
      </c>
      <c r="M29" s="360"/>
      <c r="N29" s="360"/>
      <c r="O29" s="360"/>
      <c r="P29" s="361"/>
      <c r="Q29" s="359">
        <v>2250</v>
      </c>
      <c r="R29" s="360"/>
      <c r="S29" s="360"/>
      <c r="T29" s="360"/>
      <c r="U29" s="360"/>
      <c r="V29" s="361"/>
      <c r="W29" s="450"/>
      <c r="X29" s="451"/>
      <c r="Y29" s="452"/>
      <c r="Z29" s="362" t="s">
        <v>176</v>
      </c>
      <c r="AA29" s="363"/>
      <c r="AB29" s="363"/>
      <c r="AC29" s="363"/>
      <c r="AD29" s="363"/>
      <c r="AE29" s="363"/>
      <c r="AF29" s="363"/>
      <c r="AG29" s="364"/>
      <c r="AH29" s="359">
        <v>51</v>
      </c>
      <c r="AI29" s="360"/>
      <c r="AJ29" s="360"/>
      <c r="AK29" s="360"/>
      <c r="AL29" s="361"/>
      <c r="AM29" s="359">
        <v>146727</v>
      </c>
      <c r="AN29" s="360"/>
      <c r="AO29" s="360"/>
      <c r="AP29" s="360"/>
      <c r="AQ29" s="360"/>
      <c r="AR29" s="361"/>
      <c r="AS29" s="359">
        <v>2877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422486</v>
      </c>
      <c r="BO29" s="407"/>
      <c r="BP29" s="407"/>
      <c r="BQ29" s="407"/>
      <c r="BR29" s="407"/>
      <c r="BS29" s="407"/>
      <c r="BT29" s="407"/>
      <c r="BU29" s="408"/>
      <c r="BV29" s="406">
        <v>402436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92.2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1227526</v>
      </c>
      <c r="BO30" s="441"/>
      <c r="BP30" s="441"/>
      <c r="BQ30" s="441"/>
      <c r="BR30" s="441"/>
      <c r="BS30" s="441"/>
      <c r="BT30" s="441"/>
      <c r="BU30" s="442"/>
      <c r="BV30" s="440">
        <v>1093317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八戸地域広域市町村圏事務組合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新郷村ふるさと活性化公社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田子高原広域事務組合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十和田地域広域事務組合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青森県市町村総合事務組合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青森県後期高齢者医療広域連合（一般）</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青森県後期高齢者医療広域連合（特別）</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青森県市町村職員退職手当組合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YuJnRPt88mN3TOg2IR1sjkLB/XfWTXC6jZAvOR/wwhyxsXpkTHcGRw83Q7kGJW/jWUYM+Vl3KZC6aAbGKU22A==" saltValue="X27iogzixbvhm6BqpKuy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8.5</v>
      </c>
      <c r="G34" s="33">
        <v>7.02</v>
      </c>
      <c r="H34" s="33">
        <v>9.93</v>
      </c>
      <c r="I34" s="33">
        <v>8.5399999999999991</v>
      </c>
      <c r="J34" s="34">
        <v>9.0299999999999994</v>
      </c>
      <c r="K34" s="22"/>
      <c r="L34" s="22"/>
      <c r="M34" s="22"/>
      <c r="N34" s="22"/>
      <c r="O34" s="22"/>
      <c r="P34" s="22"/>
    </row>
    <row r="35" spans="1:16" ht="39" customHeight="1" x14ac:dyDescent="0.15">
      <c r="A35" s="22"/>
      <c r="B35" s="35"/>
      <c r="C35" s="1132" t="s">
        <v>532</v>
      </c>
      <c r="D35" s="1132"/>
      <c r="E35" s="1133"/>
      <c r="F35" s="36">
        <v>0.39</v>
      </c>
      <c r="G35" s="37">
        <v>0.88</v>
      </c>
      <c r="H35" s="37">
        <v>1.85</v>
      </c>
      <c r="I35" s="37">
        <v>1.96</v>
      </c>
      <c r="J35" s="38">
        <v>1.7</v>
      </c>
      <c r="K35" s="22"/>
      <c r="L35" s="22"/>
      <c r="M35" s="22"/>
      <c r="N35" s="22"/>
      <c r="O35" s="22"/>
      <c r="P35" s="22"/>
    </row>
    <row r="36" spans="1:16" ht="39" customHeight="1" x14ac:dyDescent="0.15">
      <c r="A36" s="22"/>
      <c r="B36" s="35"/>
      <c r="C36" s="1132" t="s">
        <v>533</v>
      </c>
      <c r="D36" s="1132"/>
      <c r="E36" s="1133"/>
      <c r="F36" s="36" t="s">
        <v>487</v>
      </c>
      <c r="G36" s="37" t="s">
        <v>487</v>
      </c>
      <c r="H36" s="37" t="s">
        <v>487</v>
      </c>
      <c r="I36" s="37" t="s">
        <v>487</v>
      </c>
      <c r="J36" s="38">
        <v>0.62</v>
      </c>
      <c r="K36" s="22"/>
      <c r="L36" s="22"/>
      <c r="M36" s="22"/>
      <c r="N36" s="22"/>
      <c r="O36" s="22"/>
      <c r="P36" s="22"/>
    </row>
    <row r="37" spans="1:16" ht="39" customHeight="1" x14ac:dyDescent="0.15">
      <c r="A37" s="22"/>
      <c r="B37" s="35"/>
      <c r="C37" s="1132" t="s">
        <v>534</v>
      </c>
      <c r="D37" s="1132"/>
      <c r="E37" s="1133"/>
      <c r="F37" s="36">
        <v>0.41</v>
      </c>
      <c r="G37" s="37">
        <v>0.1</v>
      </c>
      <c r="H37" s="37">
        <v>0.25</v>
      </c>
      <c r="I37" s="37">
        <v>0.13</v>
      </c>
      <c r="J37" s="38">
        <v>0.33</v>
      </c>
      <c r="K37" s="22"/>
      <c r="L37" s="22"/>
      <c r="M37" s="22"/>
      <c r="N37" s="22"/>
      <c r="O37" s="22"/>
      <c r="P37" s="22"/>
    </row>
    <row r="38" spans="1:16" ht="39" customHeight="1" x14ac:dyDescent="0.15">
      <c r="A38" s="22"/>
      <c r="B38" s="35"/>
      <c r="C38" s="1132" t="s">
        <v>535</v>
      </c>
      <c r="D38" s="1132"/>
      <c r="E38" s="1133"/>
      <c r="F38" s="36" t="s">
        <v>487</v>
      </c>
      <c r="G38" s="37" t="s">
        <v>487</v>
      </c>
      <c r="H38" s="37" t="s">
        <v>487</v>
      </c>
      <c r="I38" s="37" t="s">
        <v>487</v>
      </c>
      <c r="J38" s="38">
        <v>0.25</v>
      </c>
      <c r="K38" s="22"/>
      <c r="L38" s="22"/>
      <c r="M38" s="22"/>
      <c r="N38" s="22"/>
      <c r="O38" s="22"/>
      <c r="P38" s="22"/>
    </row>
    <row r="39" spans="1:16" ht="39" customHeight="1" x14ac:dyDescent="0.15">
      <c r="A39" s="22"/>
      <c r="B39" s="35"/>
      <c r="C39" s="1132" t="s">
        <v>536</v>
      </c>
      <c r="D39" s="1132"/>
      <c r="E39" s="1133"/>
      <c r="F39" s="36">
        <v>0.04</v>
      </c>
      <c r="G39" s="37">
        <v>0.09</v>
      </c>
      <c r="H39" s="37">
        <v>0</v>
      </c>
      <c r="I39" s="37">
        <v>0.08</v>
      </c>
      <c r="J39" s="38">
        <v>0.02</v>
      </c>
      <c r="K39" s="22"/>
      <c r="L39" s="22"/>
      <c r="M39" s="22"/>
      <c r="N39" s="22"/>
      <c r="O39" s="22"/>
      <c r="P39" s="22"/>
    </row>
    <row r="40" spans="1:16" ht="39" customHeight="1" x14ac:dyDescent="0.15">
      <c r="A40" s="22"/>
      <c r="B40" s="35"/>
      <c r="C40" s="1132" t="s">
        <v>537</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539</v>
      </c>
      <c r="D43" s="1134"/>
      <c r="E43" s="1135"/>
      <c r="F43" s="41">
        <v>0.04</v>
      </c>
      <c r="G43" s="42">
        <v>0.03</v>
      </c>
      <c r="H43" s="42">
        <v>0.37</v>
      </c>
      <c r="I43" s="42">
        <v>0.06</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lu6y2H42VIbeI6hK0R63MrtwpfBBuADyJqhXgUHUC3NlaJ5KT0R+k4p9rDh8MCigCatJmgFc/lcB2KZhrxZg==" saltValue="GqWKaf63ipFs4Cwn1b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262</v>
      </c>
      <c r="L45" s="58">
        <v>270</v>
      </c>
      <c r="M45" s="58">
        <v>272</v>
      </c>
      <c r="N45" s="58">
        <v>284</v>
      </c>
      <c r="O45" s="59">
        <v>292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113</v>
      </c>
      <c r="L48" s="62">
        <v>121</v>
      </c>
      <c r="M48" s="62">
        <v>120</v>
      </c>
      <c r="N48" s="62">
        <v>111</v>
      </c>
      <c r="O48" s="63">
        <v>84</v>
      </c>
      <c r="P48" s="46"/>
      <c r="Q48" s="46"/>
      <c r="R48" s="46"/>
      <c r="S48" s="46"/>
      <c r="T48" s="46"/>
      <c r="U48" s="46"/>
    </row>
    <row r="49" spans="1:21" ht="30.75" customHeight="1" x14ac:dyDescent="0.15">
      <c r="A49" s="46"/>
      <c r="B49" s="1163"/>
      <c r="C49" s="1164"/>
      <c r="D49" s="60"/>
      <c r="E49" s="1140" t="s">
        <v>14</v>
      </c>
      <c r="F49" s="1140"/>
      <c r="G49" s="1140"/>
      <c r="H49" s="1140"/>
      <c r="I49" s="1140"/>
      <c r="J49" s="1141"/>
      <c r="K49" s="61">
        <v>4</v>
      </c>
      <c r="L49" s="62">
        <v>5</v>
      </c>
      <c r="M49" s="62">
        <v>5</v>
      </c>
      <c r="N49" s="62">
        <v>6</v>
      </c>
      <c r="O49" s="63">
        <v>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v>0</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276</v>
      </c>
      <c r="L52" s="62">
        <v>293</v>
      </c>
      <c r="M52" s="62">
        <v>292</v>
      </c>
      <c r="N52" s="62">
        <v>296</v>
      </c>
      <c r="O52" s="63">
        <v>295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103</v>
      </c>
      <c r="L53" s="67">
        <v>103</v>
      </c>
      <c r="M53" s="67">
        <v>105</v>
      </c>
      <c r="N53" s="67">
        <v>105</v>
      </c>
      <c r="O53" s="68">
        <v>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Gw0kpiz/n5jJvl9HT/ZIUeVz4q9HSZMKy38SSAUy/oYz+HidJ1c/obUnGcBsWVUhMLlxJfLRwTq6DpYF68WSQ==" saltValue="WwITxXL9BDxnMZr9DXoZ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2792</v>
      </c>
      <c r="J41" s="331">
        <v>2691</v>
      </c>
      <c r="K41" s="331">
        <v>2798</v>
      </c>
      <c r="L41" s="331">
        <v>2600</v>
      </c>
      <c r="M41" s="332">
        <v>2371</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841</v>
      </c>
      <c r="J43" s="334">
        <v>758</v>
      </c>
      <c r="K43" s="334">
        <v>686</v>
      </c>
      <c r="L43" s="334">
        <v>589</v>
      </c>
      <c r="M43" s="335">
        <v>459</v>
      </c>
    </row>
    <row r="44" spans="2:13" ht="27.75" customHeight="1" x14ac:dyDescent="0.15">
      <c r="B44" s="1171"/>
      <c r="C44" s="1172"/>
      <c r="D44" s="104"/>
      <c r="E44" s="1175" t="s">
        <v>34</v>
      </c>
      <c r="F44" s="1175"/>
      <c r="G44" s="1175"/>
      <c r="H44" s="1176"/>
      <c r="I44" s="333">
        <v>63</v>
      </c>
      <c r="J44" s="334">
        <v>62</v>
      </c>
      <c r="K44" s="334">
        <v>59</v>
      </c>
      <c r="L44" s="334">
        <v>60</v>
      </c>
      <c r="M44" s="335">
        <v>62</v>
      </c>
    </row>
    <row r="45" spans="2:13" ht="27.75" customHeight="1" x14ac:dyDescent="0.15">
      <c r="B45" s="1171"/>
      <c r="C45" s="1172"/>
      <c r="D45" s="104"/>
      <c r="E45" s="1175" t="s">
        <v>35</v>
      </c>
      <c r="F45" s="1175"/>
      <c r="G45" s="1175"/>
      <c r="H45" s="1176"/>
      <c r="I45" s="333">
        <v>346</v>
      </c>
      <c r="J45" s="334">
        <v>349</v>
      </c>
      <c r="K45" s="334">
        <v>315</v>
      </c>
      <c r="L45" s="334">
        <v>323</v>
      </c>
      <c r="M45" s="335">
        <v>324</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1424</v>
      </c>
      <c r="J50" s="334">
        <v>1781</v>
      </c>
      <c r="K50" s="334">
        <v>1949</v>
      </c>
      <c r="L50" s="334">
        <v>2201</v>
      </c>
      <c r="M50" s="335">
        <v>2388</v>
      </c>
    </row>
    <row r="51" spans="2:13" ht="27.75" customHeight="1" x14ac:dyDescent="0.15">
      <c r="B51" s="1171"/>
      <c r="C51" s="1172"/>
      <c r="D51" s="104"/>
      <c r="E51" s="1175" t="s">
        <v>42</v>
      </c>
      <c r="F51" s="1175"/>
      <c r="G51" s="1175"/>
      <c r="H51" s="1176"/>
      <c r="I51" s="333" t="s">
        <v>487</v>
      </c>
      <c r="J51" s="334" t="s">
        <v>487</v>
      </c>
      <c r="K51" s="334" t="s">
        <v>487</v>
      </c>
      <c r="L51" s="334" t="s">
        <v>487</v>
      </c>
      <c r="M51" s="335" t="s">
        <v>487</v>
      </c>
    </row>
    <row r="52" spans="2:13" ht="27.75" customHeight="1" x14ac:dyDescent="0.15">
      <c r="B52" s="1173"/>
      <c r="C52" s="1174"/>
      <c r="D52" s="104"/>
      <c r="E52" s="1175" t="s">
        <v>43</v>
      </c>
      <c r="F52" s="1175"/>
      <c r="G52" s="1175"/>
      <c r="H52" s="1176"/>
      <c r="I52" s="333">
        <v>2850</v>
      </c>
      <c r="J52" s="334">
        <v>2679</v>
      </c>
      <c r="K52" s="334">
        <v>2661</v>
      </c>
      <c r="L52" s="334">
        <v>2390</v>
      </c>
      <c r="M52" s="335">
        <v>2182</v>
      </c>
    </row>
    <row r="53" spans="2:13" ht="27.75" customHeight="1" thickBot="1" x14ac:dyDescent="0.2">
      <c r="B53" s="1177" t="s">
        <v>19</v>
      </c>
      <c r="C53" s="1178"/>
      <c r="D53" s="108"/>
      <c r="E53" s="1179" t="s">
        <v>44</v>
      </c>
      <c r="F53" s="1179"/>
      <c r="G53" s="1179"/>
      <c r="H53" s="1180"/>
      <c r="I53" s="336">
        <v>-230</v>
      </c>
      <c r="J53" s="337">
        <v>-601</v>
      </c>
      <c r="K53" s="337">
        <v>-752</v>
      </c>
      <c r="L53" s="337">
        <v>-1019</v>
      </c>
      <c r="M53" s="338">
        <v>-1353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6DuzUeIVTaL1JxMXwFqQU7ETtgQav3EWQsvE1jXVe1oXjhLeNZNpS9cLpYRJco7CsTUNcD+VYwVR5ILGfBDdQ==" saltValue="aJlj+rptafurVOXlBC9y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5" sqref="H55: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635</v>
      </c>
      <c r="G55" s="339">
        <v>661</v>
      </c>
      <c r="H55" s="340">
        <v>681</v>
      </c>
    </row>
    <row r="56" spans="2:8" ht="52.5" customHeight="1" x14ac:dyDescent="0.15">
      <c r="B56" s="120"/>
      <c r="C56" s="1198" t="s">
        <v>47</v>
      </c>
      <c r="D56" s="1198"/>
      <c r="E56" s="1199"/>
      <c r="F56" s="341">
        <v>375</v>
      </c>
      <c r="G56" s="341">
        <v>402</v>
      </c>
      <c r="H56" s="342">
        <v>422</v>
      </c>
    </row>
    <row r="57" spans="2:8" ht="53.25" customHeight="1" x14ac:dyDescent="0.15">
      <c r="B57" s="120"/>
      <c r="C57" s="1200" t="s">
        <v>48</v>
      </c>
      <c r="D57" s="1200"/>
      <c r="E57" s="1201"/>
      <c r="F57" s="343">
        <v>897</v>
      </c>
      <c r="G57" s="343">
        <v>1093</v>
      </c>
      <c r="H57" s="344">
        <v>1228</v>
      </c>
    </row>
    <row r="58" spans="2:8" ht="45.75" customHeight="1" x14ac:dyDescent="0.15">
      <c r="B58" s="121"/>
      <c r="C58" s="1188" t="s">
        <v>554</v>
      </c>
      <c r="D58" s="1189"/>
      <c r="E58" s="1190"/>
      <c r="F58" s="345">
        <v>787</v>
      </c>
      <c r="G58" s="345">
        <v>972</v>
      </c>
      <c r="H58" s="346">
        <v>1096</v>
      </c>
    </row>
    <row r="59" spans="2:8" ht="45.75" customHeight="1" x14ac:dyDescent="0.15">
      <c r="B59" s="121"/>
      <c r="C59" s="1188" t="s">
        <v>555</v>
      </c>
      <c r="D59" s="1189"/>
      <c r="E59" s="1190"/>
      <c r="F59" s="345">
        <v>74</v>
      </c>
      <c r="G59" s="345">
        <v>84</v>
      </c>
      <c r="H59" s="346">
        <v>94</v>
      </c>
    </row>
    <row r="60" spans="2:8" ht="45.75" customHeight="1" x14ac:dyDescent="0.15">
      <c r="B60" s="121"/>
      <c r="C60" s="1188" t="s">
        <v>556</v>
      </c>
      <c r="D60" s="1189"/>
      <c r="E60" s="1190"/>
      <c r="F60" s="345">
        <v>28</v>
      </c>
      <c r="G60" s="345">
        <v>29</v>
      </c>
      <c r="H60" s="346">
        <v>29</v>
      </c>
    </row>
    <row r="61" spans="2:8" ht="45.75" customHeight="1" x14ac:dyDescent="0.15">
      <c r="B61" s="121"/>
      <c r="C61" s="1188" t="s">
        <v>557</v>
      </c>
      <c r="D61" s="1189"/>
      <c r="E61" s="1190"/>
      <c r="F61" s="345">
        <v>7</v>
      </c>
      <c r="G61" s="345">
        <v>7</v>
      </c>
      <c r="H61" s="346">
        <v>7</v>
      </c>
    </row>
    <row r="62" spans="2:8" ht="45.75" customHeight="1" thickBot="1" x14ac:dyDescent="0.2">
      <c r="B62" s="122"/>
      <c r="C62" s="1191" t="s">
        <v>558</v>
      </c>
      <c r="D62" s="1192"/>
      <c r="E62" s="1193"/>
      <c r="F62" s="347">
        <v>1</v>
      </c>
      <c r="G62" s="347">
        <v>1</v>
      </c>
      <c r="H62" s="348">
        <v>1</v>
      </c>
    </row>
    <row r="63" spans="2:8" ht="52.5" customHeight="1" thickBot="1" x14ac:dyDescent="0.2">
      <c r="B63" s="123"/>
      <c r="C63" s="1194" t="s">
        <v>49</v>
      </c>
      <c r="D63" s="1194"/>
      <c r="E63" s="1195"/>
      <c r="F63" s="349">
        <v>1908</v>
      </c>
      <c r="G63" s="349">
        <v>2157</v>
      </c>
      <c r="H63" s="350">
        <v>2331</v>
      </c>
    </row>
    <row r="64" spans="2:8" x14ac:dyDescent="0.15"/>
  </sheetData>
  <sheetProtection algorithmName="SHA-512" hashValue="Uzu1Isc29R1brp1ydgK6KYv1M0Ym7ZRqb68H1+cTV6ldyzCuGCPrQJeaZqb4/tvz4LpSWweCGXG+Z3KttQct8w==" saltValue="wp+bPo8voWeJoWR7C+KV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188070</v>
      </c>
      <c r="E3" s="142"/>
      <c r="F3" s="143">
        <v>301035</v>
      </c>
      <c r="G3" s="144"/>
      <c r="H3" s="145"/>
    </row>
    <row r="4" spans="1:8" x14ac:dyDescent="0.15">
      <c r="A4" s="146"/>
      <c r="B4" s="147"/>
      <c r="C4" s="148"/>
      <c r="D4" s="149">
        <v>77675</v>
      </c>
      <c r="E4" s="150"/>
      <c r="F4" s="151">
        <v>154376</v>
      </c>
      <c r="G4" s="152"/>
      <c r="H4" s="153"/>
    </row>
    <row r="5" spans="1:8" x14ac:dyDescent="0.15">
      <c r="A5" s="134" t="s">
        <v>519</v>
      </c>
      <c r="B5" s="139"/>
      <c r="C5" s="140"/>
      <c r="D5" s="141">
        <v>164547</v>
      </c>
      <c r="E5" s="142"/>
      <c r="F5" s="143">
        <v>277467</v>
      </c>
      <c r="G5" s="144"/>
      <c r="H5" s="145"/>
    </row>
    <row r="6" spans="1:8" x14ac:dyDescent="0.15">
      <c r="A6" s="146"/>
      <c r="B6" s="147"/>
      <c r="C6" s="148"/>
      <c r="D6" s="149">
        <v>135696</v>
      </c>
      <c r="E6" s="150"/>
      <c r="F6" s="151">
        <v>128378</v>
      </c>
      <c r="G6" s="152"/>
      <c r="H6" s="153"/>
    </row>
    <row r="7" spans="1:8" x14ac:dyDescent="0.15">
      <c r="A7" s="134" t="s">
        <v>520</v>
      </c>
      <c r="B7" s="139"/>
      <c r="C7" s="140"/>
      <c r="D7" s="141">
        <v>319379</v>
      </c>
      <c r="E7" s="142"/>
      <c r="F7" s="143">
        <v>282256</v>
      </c>
      <c r="G7" s="144"/>
      <c r="H7" s="145"/>
    </row>
    <row r="8" spans="1:8" x14ac:dyDescent="0.15">
      <c r="A8" s="146"/>
      <c r="B8" s="147"/>
      <c r="C8" s="148"/>
      <c r="D8" s="149">
        <v>223019</v>
      </c>
      <c r="E8" s="150"/>
      <c r="F8" s="151">
        <v>145453</v>
      </c>
      <c r="G8" s="152"/>
      <c r="H8" s="153"/>
    </row>
    <row r="9" spans="1:8" x14ac:dyDescent="0.15">
      <c r="A9" s="134" t="s">
        <v>521</v>
      </c>
      <c r="B9" s="139"/>
      <c r="C9" s="140"/>
      <c r="D9" s="141">
        <v>95333</v>
      </c>
      <c r="E9" s="142"/>
      <c r="F9" s="143">
        <v>295341</v>
      </c>
      <c r="G9" s="144"/>
      <c r="H9" s="145"/>
    </row>
    <row r="10" spans="1:8" x14ac:dyDescent="0.15">
      <c r="A10" s="146"/>
      <c r="B10" s="147"/>
      <c r="C10" s="148"/>
      <c r="D10" s="149">
        <v>52484</v>
      </c>
      <c r="E10" s="150"/>
      <c r="F10" s="151">
        <v>137402</v>
      </c>
      <c r="G10" s="152"/>
      <c r="H10" s="153"/>
    </row>
    <row r="11" spans="1:8" x14ac:dyDescent="0.15">
      <c r="A11" s="134" t="s">
        <v>522</v>
      </c>
      <c r="B11" s="139"/>
      <c r="C11" s="140"/>
      <c r="D11" s="141">
        <v>124257</v>
      </c>
      <c r="E11" s="142"/>
      <c r="F11" s="143">
        <v>292845</v>
      </c>
      <c r="G11" s="144"/>
      <c r="H11" s="145"/>
    </row>
    <row r="12" spans="1:8" x14ac:dyDescent="0.15">
      <c r="A12" s="146"/>
      <c r="B12" s="147"/>
      <c r="C12" s="154"/>
      <c r="D12" s="149">
        <v>72122</v>
      </c>
      <c r="E12" s="150"/>
      <c r="F12" s="151">
        <v>143187</v>
      </c>
      <c r="G12" s="152"/>
      <c r="H12" s="153"/>
    </row>
    <row r="13" spans="1:8" x14ac:dyDescent="0.15">
      <c r="A13" s="134"/>
      <c r="B13" s="139"/>
      <c r="C13" s="140"/>
      <c r="D13" s="141">
        <v>178317</v>
      </c>
      <c r="E13" s="142"/>
      <c r="F13" s="143">
        <v>289789</v>
      </c>
      <c r="G13" s="155"/>
      <c r="H13" s="145"/>
    </row>
    <row r="14" spans="1:8" x14ac:dyDescent="0.15">
      <c r="A14" s="146"/>
      <c r="B14" s="147"/>
      <c r="C14" s="148"/>
      <c r="D14" s="149">
        <v>112199</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8.5</v>
      </c>
      <c r="C19" s="156">
        <f>ROUND(VALUE(SUBSTITUTE(実質収支比率等に係る経年分析!G$48,"▲","-")),2)</f>
        <v>7.02</v>
      </c>
      <c r="D19" s="156">
        <f>ROUND(VALUE(SUBSTITUTE(実質収支比率等に係る経年分析!H$48,"▲","-")),2)</f>
        <v>9.93</v>
      </c>
      <c r="E19" s="156">
        <f>ROUND(VALUE(SUBSTITUTE(実質収支比率等に係る経年分析!I$48,"▲","-")),2)</f>
        <v>8.5500000000000007</v>
      </c>
      <c r="F19" s="156">
        <f>ROUND(VALUE(SUBSTITUTE(実質収支比率等に係る経年分析!J$48,"▲","-")),2)</f>
        <v>9.0299999999999994</v>
      </c>
    </row>
    <row r="20" spans="1:11" x14ac:dyDescent="0.15">
      <c r="A20" s="156" t="s">
        <v>53</v>
      </c>
      <c r="B20" s="156">
        <f>ROUND(VALUE(SUBSTITUTE(実質収支比率等に係る経年分析!F$47,"▲","-")),2)</f>
        <v>23.96</v>
      </c>
      <c r="C20" s="156">
        <f>ROUND(VALUE(SUBSTITUTE(実質収支比率等に係る経年分析!G$47,"▲","-")),2)</f>
        <v>27.38</v>
      </c>
      <c r="D20" s="156">
        <f>ROUND(VALUE(SUBSTITUTE(実質収支比率等に係る経年分析!H$47,"▲","-")),2)</f>
        <v>31.9</v>
      </c>
      <c r="E20" s="156">
        <f>ROUND(VALUE(SUBSTITUTE(実質収支比率等に係る経年分析!I$47,"▲","-")),2)</f>
        <v>33.07</v>
      </c>
      <c r="F20" s="156">
        <f>ROUND(VALUE(SUBSTITUTE(実質収支比率等に係る経年分析!J$47,"▲","-")),2)</f>
        <v>33.75</v>
      </c>
    </row>
    <row r="21" spans="1:11" x14ac:dyDescent="0.15">
      <c r="A21" s="156" t="s">
        <v>54</v>
      </c>
      <c r="B21" s="156">
        <f>IF(ISNUMBER(VALUE(SUBSTITUTE(実質収支比率等に係る経年分析!F$49,"▲","-"))),ROUND(VALUE(SUBSTITUTE(実質収支比率等に係る経年分析!F$49,"▲","-")),2),NA())</f>
        <v>3.35</v>
      </c>
      <c r="C21" s="156">
        <f>IF(ISNUMBER(VALUE(SUBSTITUTE(実質収支比率等に係る経年分析!G$49,"▲","-"))),ROUND(VALUE(SUBSTITUTE(実質収支比率等に係る経年分析!G$49,"▲","-")),2),NA())</f>
        <v>2.58</v>
      </c>
      <c r="D21" s="156">
        <f>IF(ISNUMBER(VALUE(SUBSTITUTE(実質収支比率等に係る経年分析!H$49,"▲","-"))),ROUND(VALUE(SUBSTITUTE(実質収支比率等に係る経年分析!H$49,"▲","-")),2),NA())</f>
        <v>3.46</v>
      </c>
      <c r="E21" s="156">
        <f>IF(ISNUMBER(VALUE(SUBSTITUTE(実質収支比率等に係る経年分析!I$49,"▲","-"))),ROUND(VALUE(SUBSTITUTE(実質収支比率等に係る経年分析!I$49,"▲","-")),2),NA())</f>
        <v>-1.05</v>
      </c>
      <c r="F21" s="156">
        <f>IF(ISNUMBER(VALUE(SUBSTITUTE(実質収支比率等に係る経年分析!J$49,"▲","-"))),ROUND(VALUE(SUBSTITUTE(実質収支比率等に係る経年分析!J$49,"▲","-")),2),NA())</f>
        <v>0.56000000000000005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国民健康保険診療所特別会計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0.62</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8.5399999999999991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9.0299999999999994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276</v>
      </c>
      <c r="E42" s="158"/>
      <c r="F42" s="158"/>
      <c r="G42" s="158">
        <f>'実質公債費比率（分子）の構造'!L$52</f>
        <v>293</v>
      </c>
      <c r="H42" s="158"/>
      <c r="I42" s="158"/>
      <c r="J42" s="158">
        <f>'実質公債費比率（分子）の構造'!M$52</f>
        <v>292</v>
      </c>
      <c r="K42" s="158"/>
      <c r="L42" s="158"/>
      <c r="M42" s="158">
        <f>'実質公債費比率（分子）の構造'!N$52</f>
        <v>296</v>
      </c>
      <c r="N42" s="158"/>
      <c r="O42" s="158"/>
      <c r="P42" s="158">
        <f>'実質公債費比率（分子）の構造'!O$52</f>
        <v>295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v>
      </c>
      <c r="C45" s="158"/>
      <c r="D45" s="158"/>
      <c r="E45" s="158">
        <f>'実質公債費比率（分子）の構造'!L$49</f>
        <v>5</v>
      </c>
      <c r="F45" s="158"/>
      <c r="G45" s="158"/>
      <c r="H45" s="158">
        <f>'実質公債費比率（分子）の構造'!M$49</f>
        <v>5</v>
      </c>
      <c r="I45" s="158"/>
      <c r="J45" s="158"/>
      <c r="K45" s="158">
        <f>'実質公債費比率（分子）の構造'!N$49</f>
        <v>6</v>
      </c>
      <c r="L45" s="158"/>
      <c r="M45" s="158"/>
      <c r="N45" s="158">
        <f>'実質公債費比率（分子）の構造'!O$49</f>
        <v>7</v>
      </c>
      <c r="O45" s="158"/>
      <c r="P45" s="158"/>
    </row>
    <row r="46" spans="1:16" x14ac:dyDescent="0.15">
      <c r="A46" s="158" t="s">
        <v>64</v>
      </c>
      <c r="B46" s="158">
        <f>'実質公債費比率（分子）の構造'!K$48</f>
        <v>113</v>
      </c>
      <c r="C46" s="158"/>
      <c r="D46" s="158"/>
      <c r="E46" s="158">
        <f>'実質公債費比率（分子）の構造'!L$48</f>
        <v>121</v>
      </c>
      <c r="F46" s="158"/>
      <c r="G46" s="158"/>
      <c r="H46" s="158">
        <f>'実質公債費比率（分子）の構造'!M$48</f>
        <v>120</v>
      </c>
      <c r="I46" s="158"/>
      <c r="J46" s="158"/>
      <c r="K46" s="158">
        <f>'実質公債費比率（分子）の構造'!N$48</f>
        <v>111</v>
      </c>
      <c r="L46" s="158"/>
      <c r="M46" s="158"/>
      <c r="N46" s="158">
        <f>'実質公債費比率（分子）の構造'!O$48</f>
        <v>84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262</v>
      </c>
      <c r="C49" s="158"/>
      <c r="D49" s="158"/>
      <c r="E49" s="158">
        <f>'実質公債費比率（分子）の構造'!L$45</f>
        <v>270</v>
      </c>
      <c r="F49" s="158"/>
      <c r="G49" s="158"/>
      <c r="H49" s="158">
        <f>'実質公債費比率（分子）の構造'!M$45</f>
        <v>272</v>
      </c>
      <c r="I49" s="158"/>
      <c r="J49" s="158"/>
      <c r="K49" s="158">
        <f>'実質公債費比率（分子）の構造'!N$45</f>
        <v>284</v>
      </c>
      <c r="L49" s="158"/>
      <c r="M49" s="158"/>
      <c r="N49" s="158">
        <f>'実質公債費比率（分子）の構造'!O$45</f>
        <v>292</v>
      </c>
      <c r="O49" s="158"/>
      <c r="P49" s="158"/>
    </row>
    <row r="50" spans="1:16" x14ac:dyDescent="0.15">
      <c r="A50" s="158" t="s">
        <v>67</v>
      </c>
      <c r="B50" s="158" t="e">
        <f>NA()</f>
        <v>#N/A</v>
      </c>
      <c r="C50" s="158">
        <f>IF(ISNUMBER('実質公債費比率（分子）の構造'!K$53),'実質公債費比率（分子）の構造'!K$53,NA())</f>
        <v>103</v>
      </c>
      <c r="D50" s="158" t="e">
        <f>NA()</f>
        <v>#N/A</v>
      </c>
      <c r="E50" s="158" t="e">
        <f>NA()</f>
        <v>#N/A</v>
      </c>
      <c r="F50" s="158">
        <f>IF(ISNUMBER('実質公債費比率（分子）の構造'!L$53),'実質公債費比率（分子）の構造'!L$53,NA())</f>
        <v>103</v>
      </c>
      <c r="G50" s="158" t="e">
        <f>NA()</f>
        <v>#N/A</v>
      </c>
      <c r="H50" s="158" t="e">
        <f>NA()</f>
        <v>#N/A</v>
      </c>
      <c r="I50" s="158">
        <f>IF(ISNUMBER('実質公債費比率（分子）の構造'!M$53),'実質公債費比率（分子）の構造'!M$53,NA())</f>
        <v>105</v>
      </c>
      <c r="J50" s="158" t="e">
        <f>NA()</f>
        <v>#N/A</v>
      </c>
      <c r="K50" s="158" t="e">
        <f>NA()</f>
        <v>#N/A</v>
      </c>
      <c r="L50" s="158">
        <f>IF(ISNUMBER('実質公債費比率（分子）の構造'!N$53),'実質公債費比率（分子）の構造'!N$53,NA())</f>
        <v>105</v>
      </c>
      <c r="M50" s="158" t="e">
        <f>NA()</f>
        <v>#N/A</v>
      </c>
      <c r="N50" s="158" t="e">
        <f>NA()</f>
        <v>#N/A</v>
      </c>
      <c r="O50" s="158">
        <f>IF(ISNUMBER('実質公債費比率（分子）の構造'!O$53),'実質公債費比率（分子）の構造'!O$53,NA())</f>
        <v>88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2850</v>
      </c>
      <c r="E56" s="157"/>
      <c r="F56" s="157"/>
      <c r="G56" s="157">
        <f>'将来負担比率（分子）の構造'!J$52</f>
        <v>2679</v>
      </c>
      <c r="H56" s="157"/>
      <c r="I56" s="157"/>
      <c r="J56" s="157">
        <f>'将来負担比率（分子）の構造'!K$52</f>
        <v>2661</v>
      </c>
      <c r="K56" s="157"/>
      <c r="L56" s="157"/>
      <c r="M56" s="157">
        <f>'将来負担比率（分子）の構造'!L$52</f>
        <v>2390</v>
      </c>
      <c r="N56" s="157"/>
      <c r="O56" s="157"/>
      <c r="P56" s="157">
        <f>'将来負担比率（分子）の構造'!M$52</f>
        <v>2182</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1424</v>
      </c>
      <c r="E58" s="157"/>
      <c r="F58" s="157"/>
      <c r="G58" s="157">
        <f>'将来負担比率（分子）の構造'!J$50</f>
        <v>1781</v>
      </c>
      <c r="H58" s="157"/>
      <c r="I58" s="157"/>
      <c r="J58" s="157">
        <f>'将来負担比率（分子）の構造'!K$50</f>
        <v>1949</v>
      </c>
      <c r="K58" s="157"/>
      <c r="L58" s="157"/>
      <c r="M58" s="157">
        <f>'将来負担比率（分子）の構造'!L$50</f>
        <v>2201</v>
      </c>
      <c r="N58" s="157"/>
      <c r="O58" s="157"/>
      <c r="P58" s="157">
        <f>'将来負担比率（分子）の構造'!M$50</f>
        <v>2388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346</v>
      </c>
      <c r="C62" s="157"/>
      <c r="D62" s="157"/>
      <c r="E62" s="157">
        <f>'将来負担比率（分子）の構造'!J$45</f>
        <v>349</v>
      </c>
      <c r="F62" s="157"/>
      <c r="G62" s="157"/>
      <c r="H62" s="157">
        <f>'将来負担比率（分子）の構造'!K$45</f>
        <v>315</v>
      </c>
      <c r="I62" s="157"/>
      <c r="J62" s="157"/>
      <c r="K62" s="157">
        <f>'将来負担比率（分子）の構造'!L$45</f>
        <v>323</v>
      </c>
      <c r="L62" s="157"/>
      <c r="M62" s="157"/>
      <c r="N62" s="157">
        <f>'将来負担比率（分子）の構造'!M$45</f>
        <v>324</v>
      </c>
      <c r="O62" s="157"/>
      <c r="P62" s="157"/>
    </row>
    <row r="63" spans="1:16" x14ac:dyDescent="0.15">
      <c r="A63" s="157" t="s">
        <v>34</v>
      </c>
      <c r="B63" s="157">
        <f>'将来負担比率（分子）の構造'!I$44</f>
        <v>63</v>
      </c>
      <c r="C63" s="157"/>
      <c r="D63" s="157"/>
      <c r="E63" s="157">
        <f>'将来負担比率（分子）の構造'!J$44</f>
        <v>62</v>
      </c>
      <c r="F63" s="157"/>
      <c r="G63" s="157"/>
      <c r="H63" s="157">
        <f>'将来負担比率（分子）の構造'!K$44</f>
        <v>59</v>
      </c>
      <c r="I63" s="157"/>
      <c r="J63" s="157"/>
      <c r="K63" s="157">
        <f>'将来負担比率（分子）の構造'!L$44</f>
        <v>60</v>
      </c>
      <c r="L63" s="157"/>
      <c r="M63" s="157"/>
      <c r="N63" s="157">
        <f>'将来負担比率（分子）の構造'!M$44</f>
        <v>62</v>
      </c>
      <c r="O63" s="157"/>
      <c r="P63" s="157"/>
    </row>
    <row r="64" spans="1:16" x14ac:dyDescent="0.15">
      <c r="A64" s="157" t="s">
        <v>33</v>
      </c>
      <c r="B64" s="157">
        <f>'将来負担比率（分子）の構造'!I$43</f>
        <v>841</v>
      </c>
      <c r="C64" s="157"/>
      <c r="D64" s="157"/>
      <c r="E64" s="157">
        <f>'将来負担比率（分子）の構造'!J$43</f>
        <v>758</v>
      </c>
      <c r="F64" s="157"/>
      <c r="G64" s="157"/>
      <c r="H64" s="157">
        <f>'将来負担比率（分子）の構造'!K$43</f>
        <v>686</v>
      </c>
      <c r="I64" s="157"/>
      <c r="J64" s="157"/>
      <c r="K64" s="157">
        <f>'将来負担比率（分子）の構造'!L$43</f>
        <v>589</v>
      </c>
      <c r="L64" s="157"/>
      <c r="M64" s="157"/>
      <c r="N64" s="157">
        <f>'将来負担比率（分子）の構造'!M$43</f>
        <v>459</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2792</v>
      </c>
      <c r="C66" s="157"/>
      <c r="D66" s="157"/>
      <c r="E66" s="157">
        <f>'将来負担比率（分子）の構造'!J$41</f>
        <v>2691</v>
      </c>
      <c r="F66" s="157"/>
      <c r="G66" s="157"/>
      <c r="H66" s="157">
        <f>'将来負担比率（分子）の構造'!K$41</f>
        <v>2798</v>
      </c>
      <c r="I66" s="157"/>
      <c r="J66" s="157"/>
      <c r="K66" s="157">
        <f>'将来負担比率（分子）の構造'!L$41</f>
        <v>2600</v>
      </c>
      <c r="L66" s="157"/>
      <c r="M66" s="157"/>
      <c r="N66" s="157">
        <f>'将来負担比率（分子）の構造'!M$41</f>
        <v>2371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635</v>
      </c>
      <c r="C72" s="161">
        <f>基金残高に係る経年分析!G55</f>
        <v>661</v>
      </c>
      <c r="D72" s="161">
        <f>基金残高に係る経年分析!H55</f>
        <v>681</v>
      </c>
    </row>
    <row r="73" spans="1:16" x14ac:dyDescent="0.15">
      <c r="A73" s="160" t="s">
        <v>74</v>
      </c>
      <c r="B73" s="161">
        <f>基金残高に係る経年分析!F56</f>
        <v>375</v>
      </c>
      <c r="C73" s="161">
        <f>基金残高に係る経年分析!G56</f>
        <v>402</v>
      </c>
      <c r="D73" s="161">
        <f>基金残高に係る経年分析!H56</f>
        <v>422</v>
      </c>
    </row>
    <row r="74" spans="1:16" x14ac:dyDescent="0.15">
      <c r="A74" s="160" t="s">
        <v>75</v>
      </c>
      <c r="B74" s="161">
        <f>基金残高に係る経年分析!F57</f>
        <v>897</v>
      </c>
      <c r="C74" s="161">
        <f>基金残高に係る経年分析!G57</f>
        <v>1093</v>
      </c>
      <c r="D74" s="161">
        <f>基金残高に係る経年分析!H57</f>
        <v>1228</v>
      </c>
    </row>
  </sheetData>
  <sheetProtection algorithmName="SHA-512" hashValue="s8b2oHdK85WZeYKm61xJ7E/uPWr6QEdJnVH6o4NJwvsnOU4GKYziYE1f5wOz6BV1HGaFCE38HUkhifTXXF5DGw==" saltValue="oyUXglOGZOcH2TLhcfPm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243997</v>
      </c>
      <c r="S5" s="664"/>
      <c r="T5" s="664"/>
      <c r="U5" s="664"/>
      <c r="V5" s="664"/>
      <c r="W5" s="664"/>
      <c r="X5" s="664"/>
      <c r="Y5" s="689"/>
      <c r="Z5" s="702">
        <v>8.6</v>
      </c>
      <c r="AA5" s="702"/>
      <c r="AB5" s="702"/>
      <c r="AC5" s="702"/>
      <c r="AD5" s="703">
        <v>243997</v>
      </c>
      <c r="AE5" s="703"/>
      <c r="AF5" s="703"/>
      <c r="AG5" s="703"/>
      <c r="AH5" s="703"/>
      <c r="AI5" s="703"/>
      <c r="AJ5" s="703"/>
      <c r="AK5" s="703"/>
      <c r="AL5" s="690">
        <v>12</v>
      </c>
      <c r="AM5" s="672"/>
      <c r="AN5" s="672"/>
      <c r="AO5" s="691"/>
      <c r="AP5" s="666" t="s">
        <v>215</v>
      </c>
      <c r="AQ5" s="667"/>
      <c r="AR5" s="667"/>
      <c r="AS5" s="667"/>
      <c r="AT5" s="667"/>
      <c r="AU5" s="667"/>
      <c r="AV5" s="667"/>
      <c r="AW5" s="667"/>
      <c r="AX5" s="667"/>
      <c r="AY5" s="667"/>
      <c r="AZ5" s="667"/>
      <c r="BA5" s="667"/>
      <c r="BB5" s="667"/>
      <c r="BC5" s="667"/>
      <c r="BD5" s="667"/>
      <c r="BE5" s="667"/>
      <c r="BF5" s="668"/>
      <c r="BG5" s="608">
        <v>243997</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66581</v>
      </c>
      <c r="S6" s="609"/>
      <c r="T6" s="609"/>
      <c r="U6" s="609"/>
      <c r="V6" s="609"/>
      <c r="W6" s="609"/>
      <c r="X6" s="609"/>
      <c r="Y6" s="610"/>
      <c r="Z6" s="646">
        <v>2.2999999999999998</v>
      </c>
      <c r="AA6" s="646"/>
      <c r="AB6" s="646"/>
      <c r="AC6" s="646"/>
      <c r="AD6" s="647">
        <v>66581</v>
      </c>
      <c r="AE6" s="647"/>
      <c r="AF6" s="647"/>
      <c r="AG6" s="647"/>
      <c r="AH6" s="647"/>
      <c r="AI6" s="647"/>
      <c r="AJ6" s="647"/>
      <c r="AK6" s="647"/>
      <c r="AL6" s="611">
        <v>3.3</v>
      </c>
      <c r="AM6" s="612"/>
      <c r="AN6" s="612"/>
      <c r="AO6" s="648"/>
      <c r="AP6" s="605" t="s">
        <v>220</v>
      </c>
      <c r="AQ6" s="606"/>
      <c r="AR6" s="606"/>
      <c r="AS6" s="606"/>
      <c r="AT6" s="606"/>
      <c r="AU6" s="606"/>
      <c r="AV6" s="606"/>
      <c r="AW6" s="606"/>
      <c r="AX6" s="606"/>
      <c r="AY6" s="606"/>
      <c r="AZ6" s="606"/>
      <c r="BA6" s="606"/>
      <c r="BB6" s="606"/>
      <c r="BC6" s="606"/>
      <c r="BD6" s="606"/>
      <c r="BE6" s="606"/>
      <c r="BF6" s="607"/>
      <c r="BG6" s="608">
        <v>243997</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53444</v>
      </c>
      <c r="CS6" s="609"/>
      <c r="CT6" s="609"/>
      <c r="CU6" s="609"/>
      <c r="CV6" s="609"/>
      <c r="CW6" s="609"/>
      <c r="CX6" s="609"/>
      <c r="CY6" s="610"/>
      <c r="CZ6" s="690">
        <v>2</v>
      </c>
      <c r="DA6" s="672"/>
      <c r="DB6" s="672"/>
      <c r="DC6" s="692"/>
      <c r="DD6" s="614" t="s">
        <v>122</v>
      </c>
      <c r="DE6" s="609"/>
      <c r="DF6" s="609"/>
      <c r="DG6" s="609"/>
      <c r="DH6" s="609"/>
      <c r="DI6" s="609"/>
      <c r="DJ6" s="609"/>
      <c r="DK6" s="609"/>
      <c r="DL6" s="609"/>
      <c r="DM6" s="609"/>
      <c r="DN6" s="609"/>
      <c r="DO6" s="609"/>
      <c r="DP6" s="610"/>
      <c r="DQ6" s="614">
        <v>53444</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67</v>
      </c>
      <c r="S7" s="609"/>
      <c r="T7" s="609"/>
      <c r="U7" s="609"/>
      <c r="V7" s="609"/>
      <c r="W7" s="609"/>
      <c r="X7" s="609"/>
      <c r="Y7" s="610"/>
      <c r="Z7" s="646">
        <v>0</v>
      </c>
      <c r="AA7" s="646"/>
      <c r="AB7" s="646"/>
      <c r="AC7" s="646"/>
      <c r="AD7" s="647">
        <v>67</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53695</v>
      </c>
      <c r="BH7" s="609"/>
      <c r="BI7" s="609"/>
      <c r="BJ7" s="609"/>
      <c r="BK7" s="609"/>
      <c r="BL7" s="609"/>
      <c r="BM7" s="609"/>
      <c r="BN7" s="610"/>
      <c r="BO7" s="646">
        <v>22</v>
      </c>
      <c r="BP7" s="646"/>
      <c r="BQ7" s="646"/>
      <c r="BR7" s="646"/>
      <c r="BS7" s="647" t="s">
        <v>122</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571677</v>
      </c>
      <c r="CS7" s="609"/>
      <c r="CT7" s="609"/>
      <c r="CU7" s="609"/>
      <c r="CV7" s="609"/>
      <c r="CW7" s="609"/>
      <c r="CX7" s="609"/>
      <c r="CY7" s="610"/>
      <c r="CZ7" s="646">
        <v>21.6</v>
      </c>
      <c r="DA7" s="646"/>
      <c r="DB7" s="646"/>
      <c r="DC7" s="646"/>
      <c r="DD7" s="614">
        <v>92325</v>
      </c>
      <c r="DE7" s="609"/>
      <c r="DF7" s="609"/>
      <c r="DG7" s="609"/>
      <c r="DH7" s="609"/>
      <c r="DI7" s="609"/>
      <c r="DJ7" s="609"/>
      <c r="DK7" s="609"/>
      <c r="DL7" s="609"/>
      <c r="DM7" s="609"/>
      <c r="DN7" s="609"/>
      <c r="DO7" s="609"/>
      <c r="DP7" s="610"/>
      <c r="DQ7" s="614">
        <v>434230</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595</v>
      </c>
      <c r="S8" s="609"/>
      <c r="T8" s="609"/>
      <c r="U8" s="609"/>
      <c r="V8" s="609"/>
      <c r="W8" s="609"/>
      <c r="X8" s="609"/>
      <c r="Y8" s="610"/>
      <c r="Z8" s="646">
        <v>0</v>
      </c>
      <c r="AA8" s="646"/>
      <c r="AB8" s="646"/>
      <c r="AC8" s="646"/>
      <c r="AD8" s="647">
        <v>595</v>
      </c>
      <c r="AE8" s="647"/>
      <c r="AF8" s="647"/>
      <c r="AG8" s="647"/>
      <c r="AH8" s="647"/>
      <c r="AI8" s="647"/>
      <c r="AJ8" s="647"/>
      <c r="AK8" s="647"/>
      <c r="AL8" s="611">
        <v>0</v>
      </c>
      <c r="AM8" s="612"/>
      <c r="AN8" s="612"/>
      <c r="AO8" s="648"/>
      <c r="AP8" s="605" t="s">
        <v>226</v>
      </c>
      <c r="AQ8" s="606"/>
      <c r="AR8" s="606"/>
      <c r="AS8" s="606"/>
      <c r="AT8" s="606"/>
      <c r="AU8" s="606"/>
      <c r="AV8" s="606"/>
      <c r="AW8" s="606"/>
      <c r="AX8" s="606"/>
      <c r="AY8" s="606"/>
      <c r="AZ8" s="606"/>
      <c r="BA8" s="606"/>
      <c r="BB8" s="606"/>
      <c r="BC8" s="606"/>
      <c r="BD8" s="606"/>
      <c r="BE8" s="606"/>
      <c r="BF8" s="607"/>
      <c r="BG8" s="608">
        <v>2774</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517835</v>
      </c>
      <c r="CS8" s="609"/>
      <c r="CT8" s="609"/>
      <c r="CU8" s="609"/>
      <c r="CV8" s="609"/>
      <c r="CW8" s="609"/>
      <c r="CX8" s="609"/>
      <c r="CY8" s="610"/>
      <c r="CZ8" s="646">
        <v>19.5</v>
      </c>
      <c r="DA8" s="646"/>
      <c r="DB8" s="646"/>
      <c r="DC8" s="646"/>
      <c r="DD8" s="614">
        <v>2382</v>
      </c>
      <c r="DE8" s="609"/>
      <c r="DF8" s="609"/>
      <c r="DG8" s="609"/>
      <c r="DH8" s="609"/>
      <c r="DI8" s="609"/>
      <c r="DJ8" s="609"/>
      <c r="DK8" s="609"/>
      <c r="DL8" s="609"/>
      <c r="DM8" s="609"/>
      <c r="DN8" s="609"/>
      <c r="DO8" s="609"/>
      <c r="DP8" s="610"/>
      <c r="DQ8" s="614">
        <v>353394</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725</v>
      </c>
      <c r="S9" s="609"/>
      <c r="T9" s="609"/>
      <c r="U9" s="609"/>
      <c r="V9" s="609"/>
      <c r="W9" s="609"/>
      <c r="X9" s="609"/>
      <c r="Y9" s="610"/>
      <c r="Z9" s="646">
        <v>0</v>
      </c>
      <c r="AA9" s="646"/>
      <c r="AB9" s="646"/>
      <c r="AC9" s="646"/>
      <c r="AD9" s="647">
        <v>725</v>
      </c>
      <c r="AE9" s="647"/>
      <c r="AF9" s="647"/>
      <c r="AG9" s="647"/>
      <c r="AH9" s="647"/>
      <c r="AI9" s="647"/>
      <c r="AJ9" s="647"/>
      <c r="AK9" s="647"/>
      <c r="AL9" s="611">
        <v>0</v>
      </c>
      <c r="AM9" s="612"/>
      <c r="AN9" s="612"/>
      <c r="AO9" s="648"/>
      <c r="AP9" s="605" t="s">
        <v>229</v>
      </c>
      <c r="AQ9" s="606"/>
      <c r="AR9" s="606"/>
      <c r="AS9" s="606"/>
      <c r="AT9" s="606"/>
      <c r="AU9" s="606"/>
      <c r="AV9" s="606"/>
      <c r="AW9" s="606"/>
      <c r="AX9" s="606"/>
      <c r="AY9" s="606"/>
      <c r="AZ9" s="606"/>
      <c r="BA9" s="606"/>
      <c r="BB9" s="606"/>
      <c r="BC9" s="606"/>
      <c r="BD9" s="606"/>
      <c r="BE9" s="606"/>
      <c r="BF9" s="607"/>
      <c r="BG9" s="608">
        <v>44183</v>
      </c>
      <c r="BH9" s="609"/>
      <c r="BI9" s="609"/>
      <c r="BJ9" s="609"/>
      <c r="BK9" s="609"/>
      <c r="BL9" s="609"/>
      <c r="BM9" s="609"/>
      <c r="BN9" s="610"/>
      <c r="BO9" s="646">
        <v>18.100000000000001</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158540</v>
      </c>
      <c r="CS9" s="609"/>
      <c r="CT9" s="609"/>
      <c r="CU9" s="609"/>
      <c r="CV9" s="609"/>
      <c r="CW9" s="609"/>
      <c r="CX9" s="609"/>
      <c r="CY9" s="610"/>
      <c r="CZ9" s="646">
        <v>6</v>
      </c>
      <c r="DA9" s="646"/>
      <c r="DB9" s="646"/>
      <c r="DC9" s="646"/>
      <c r="DD9" s="614" t="s">
        <v>122</v>
      </c>
      <c r="DE9" s="609"/>
      <c r="DF9" s="609"/>
      <c r="DG9" s="609"/>
      <c r="DH9" s="609"/>
      <c r="DI9" s="609"/>
      <c r="DJ9" s="609"/>
      <c r="DK9" s="609"/>
      <c r="DL9" s="609"/>
      <c r="DM9" s="609"/>
      <c r="DN9" s="609"/>
      <c r="DO9" s="609"/>
      <c r="DP9" s="610"/>
      <c r="DQ9" s="614">
        <v>144697</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5101</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55093</v>
      </c>
      <c r="S11" s="609"/>
      <c r="T11" s="609"/>
      <c r="U11" s="609"/>
      <c r="V11" s="609"/>
      <c r="W11" s="609"/>
      <c r="X11" s="609"/>
      <c r="Y11" s="610"/>
      <c r="Z11" s="611">
        <v>1.9</v>
      </c>
      <c r="AA11" s="612"/>
      <c r="AB11" s="612"/>
      <c r="AC11" s="613"/>
      <c r="AD11" s="614">
        <v>55093</v>
      </c>
      <c r="AE11" s="609"/>
      <c r="AF11" s="609"/>
      <c r="AG11" s="609"/>
      <c r="AH11" s="609"/>
      <c r="AI11" s="609"/>
      <c r="AJ11" s="609"/>
      <c r="AK11" s="610"/>
      <c r="AL11" s="611">
        <v>2.7</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1637</v>
      </c>
      <c r="BH11" s="609"/>
      <c r="BI11" s="609"/>
      <c r="BJ11" s="609"/>
      <c r="BK11" s="609"/>
      <c r="BL11" s="609"/>
      <c r="BM11" s="609"/>
      <c r="BN11" s="610"/>
      <c r="BO11" s="646">
        <v>0.7</v>
      </c>
      <c r="BP11" s="646"/>
      <c r="BQ11" s="646"/>
      <c r="BR11" s="646"/>
      <c r="BS11" s="647" t="s">
        <v>122</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273837</v>
      </c>
      <c r="CS11" s="609"/>
      <c r="CT11" s="609"/>
      <c r="CU11" s="609"/>
      <c r="CV11" s="609"/>
      <c r="CW11" s="609"/>
      <c r="CX11" s="609"/>
      <c r="CY11" s="610"/>
      <c r="CZ11" s="646">
        <v>10.3</v>
      </c>
      <c r="DA11" s="646"/>
      <c r="DB11" s="646"/>
      <c r="DC11" s="646"/>
      <c r="DD11" s="614">
        <v>66475</v>
      </c>
      <c r="DE11" s="609"/>
      <c r="DF11" s="609"/>
      <c r="DG11" s="609"/>
      <c r="DH11" s="609"/>
      <c r="DI11" s="609"/>
      <c r="DJ11" s="609"/>
      <c r="DK11" s="609"/>
      <c r="DL11" s="609"/>
      <c r="DM11" s="609"/>
      <c r="DN11" s="609"/>
      <c r="DO11" s="609"/>
      <c r="DP11" s="610"/>
      <c r="DQ11" s="614">
        <v>175471</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174073</v>
      </c>
      <c r="BH12" s="609"/>
      <c r="BI12" s="609"/>
      <c r="BJ12" s="609"/>
      <c r="BK12" s="609"/>
      <c r="BL12" s="609"/>
      <c r="BM12" s="609"/>
      <c r="BN12" s="610"/>
      <c r="BO12" s="646">
        <v>71.3</v>
      </c>
      <c r="BP12" s="646"/>
      <c r="BQ12" s="646"/>
      <c r="BR12" s="646"/>
      <c r="BS12" s="647" t="s">
        <v>122</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161396</v>
      </c>
      <c r="CS12" s="609"/>
      <c r="CT12" s="609"/>
      <c r="CU12" s="609"/>
      <c r="CV12" s="609"/>
      <c r="CW12" s="609"/>
      <c r="CX12" s="609"/>
      <c r="CY12" s="610"/>
      <c r="CZ12" s="646">
        <v>6.1</v>
      </c>
      <c r="DA12" s="646"/>
      <c r="DB12" s="646"/>
      <c r="DC12" s="646"/>
      <c r="DD12" s="614">
        <v>14965</v>
      </c>
      <c r="DE12" s="609"/>
      <c r="DF12" s="609"/>
      <c r="DG12" s="609"/>
      <c r="DH12" s="609"/>
      <c r="DI12" s="609"/>
      <c r="DJ12" s="609"/>
      <c r="DK12" s="609"/>
      <c r="DL12" s="609"/>
      <c r="DM12" s="609"/>
      <c r="DN12" s="609"/>
      <c r="DO12" s="609"/>
      <c r="DP12" s="610"/>
      <c r="DQ12" s="614">
        <v>126455</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172368</v>
      </c>
      <c r="BH13" s="609"/>
      <c r="BI13" s="609"/>
      <c r="BJ13" s="609"/>
      <c r="BK13" s="609"/>
      <c r="BL13" s="609"/>
      <c r="BM13" s="609"/>
      <c r="BN13" s="610"/>
      <c r="BO13" s="646">
        <v>70.599999999999994</v>
      </c>
      <c r="BP13" s="646"/>
      <c r="BQ13" s="646"/>
      <c r="BR13" s="646"/>
      <c r="BS13" s="647" t="s">
        <v>122</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305283</v>
      </c>
      <c r="CS13" s="609"/>
      <c r="CT13" s="609"/>
      <c r="CU13" s="609"/>
      <c r="CV13" s="609"/>
      <c r="CW13" s="609"/>
      <c r="CX13" s="609"/>
      <c r="CY13" s="610"/>
      <c r="CZ13" s="646">
        <v>11.5</v>
      </c>
      <c r="DA13" s="646"/>
      <c r="DB13" s="646"/>
      <c r="DC13" s="646"/>
      <c r="DD13" s="614">
        <v>79698</v>
      </c>
      <c r="DE13" s="609"/>
      <c r="DF13" s="609"/>
      <c r="DG13" s="609"/>
      <c r="DH13" s="609"/>
      <c r="DI13" s="609"/>
      <c r="DJ13" s="609"/>
      <c r="DK13" s="609"/>
      <c r="DL13" s="609"/>
      <c r="DM13" s="609"/>
      <c r="DN13" s="609"/>
      <c r="DO13" s="609"/>
      <c r="DP13" s="610"/>
      <c r="DQ13" s="614">
        <v>263848</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12316</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115301</v>
      </c>
      <c r="CS14" s="609"/>
      <c r="CT14" s="609"/>
      <c r="CU14" s="609"/>
      <c r="CV14" s="609"/>
      <c r="CW14" s="609"/>
      <c r="CX14" s="609"/>
      <c r="CY14" s="610"/>
      <c r="CZ14" s="646">
        <v>4.3</v>
      </c>
      <c r="DA14" s="646"/>
      <c r="DB14" s="646"/>
      <c r="DC14" s="646"/>
      <c r="DD14" s="614" t="s">
        <v>122</v>
      </c>
      <c r="DE14" s="609"/>
      <c r="DF14" s="609"/>
      <c r="DG14" s="609"/>
      <c r="DH14" s="609"/>
      <c r="DI14" s="609"/>
      <c r="DJ14" s="609"/>
      <c r="DK14" s="609"/>
      <c r="DL14" s="609"/>
      <c r="DM14" s="609"/>
      <c r="DN14" s="609"/>
      <c r="DO14" s="609"/>
      <c r="DP14" s="610"/>
      <c r="DQ14" s="614">
        <v>115279</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4822</v>
      </c>
      <c r="S15" s="609"/>
      <c r="T15" s="609"/>
      <c r="U15" s="609"/>
      <c r="V15" s="609"/>
      <c r="W15" s="609"/>
      <c r="X15" s="609"/>
      <c r="Y15" s="610"/>
      <c r="Z15" s="646">
        <v>0.2</v>
      </c>
      <c r="AA15" s="646"/>
      <c r="AB15" s="646"/>
      <c r="AC15" s="646"/>
      <c r="AD15" s="647">
        <v>4822</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3913</v>
      </c>
      <c r="BH15" s="609"/>
      <c r="BI15" s="609"/>
      <c r="BJ15" s="609"/>
      <c r="BK15" s="609"/>
      <c r="BL15" s="609"/>
      <c r="BM15" s="609"/>
      <c r="BN15" s="610"/>
      <c r="BO15" s="646">
        <v>1.6</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190316</v>
      </c>
      <c r="CS15" s="609"/>
      <c r="CT15" s="609"/>
      <c r="CU15" s="609"/>
      <c r="CV15" s="609"/>
      <c r="CW15" s="609"/>
      <c r="CX15" s="609"/>
      <c r="CY15" s="610"/>
      <c r="CZ15" s="646">
        <v>7.2</v>
      </c>
      <c r="DA15" s="646"/>
      <c r="DB15" s="646"/>
      <c r="DC15" s="646"/>
      <c r="DD15" s="614" t="s">
        <v>122</v>
      </c>
      <c r="DE15" s="609"/>
      <c r="DF15" s="609"/>
      <c r="DG15" s="609"/>
      <c r="DH15" s="609"/>
      <c r="DI15" s="609"/>
      <c r="DJ15" s="609"/>
      <c r="DK15" s="609"/>
      <c r="DL15" s="609"/>
      <c r="DM15" s="609"/>
      <c r="DN15" s="609"/>
      <c r="DO15" s="609"/>
      <c r="DP15" s="610"/>
      <c r="DQ15" s="614">
        <v>163932</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2526</v>
      </c>
      <c r="S16" s="609"/>
      <c r="T16" s="609"/>
      <c r="U16" s="609"/>
      <c r="V16" s="609"/>
      <c r="W16" s="609"/>
      <c r="X16" s="609"/>
      <c r="Y16" s="610"/>
      <c r="Z16" s="646">
        <v>0.1</v>
      </c>
      <c r="AA16" s="646"/>
      <c r="AB16" s="646"/>
      <c r="AC16" s="646"/>
      <c r="AD16" s="647">
        <v>2526</v>
      </c>
      <c r="AE16" s="647"/>
      <c r="AF16" s="647"/>
      <c r="AG16" s="647"/>
      <c r="AH16" s="647"/>
      <c r="AI16" s="647"/>
      <c r="AJ16" s="647"/>
      <c r="AK16" s="647"/>
      <c r="AL16" s="611">
        <v>0.1</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11754</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11754</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6978</v>
      </c>
      <c r="S17" s="609"/>
      <c r="T17" s="609"/>
      <c r="U17" s="609"/>
      <c r="V17" s="609"/>
      <c r="W17" s="609"/>
      <c r="X17" s="609"/>
      <c r="Y17" s="610"/>
      <c r="Z17" s="646">
        <v>0.2</v>
      </c>
      <c r="AA17" s="646"/>
      <c r="AB17" s="646"/>
      <c r="AC17" s="646"/>
      <c r="AD17" s="647">
        <v>6978</v>
      </c>
      <c r="AE17" s="647"/>
      <c r="AF17" s="647"/>
      <c r="AG17" s="647"/>
      <c r="AH17" s="647"/>
      <c r="AI17" s="647"/>
      <c r="AJ17" s="647"/>
      <c r="AK17" s="647"/>
      <c r="AL17" s="611">
        <v>0.3</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291739</v>
      </c>
      <c r="CS17" s="609"/>
      <c r="CT17" s="609"/>
      <c r="CU17" s="609"/>
      <c r="CV17" s="609"/>
      <c r="CW17" s="609"/>
      <c r="CX17" s="609"/>
      <c r="CY17" s="610"/>
      <c r="CZ17" s="646">
        <v>11</v>
      </c>
      <c r="DA17" s="646"/>
      <c r="DB17" s="646"/>
      <c r="DC17" s="646"/>
      <c r="DD17" s="614" t="s">
        <v>122</v>
      </c>
      <c r="DE17" s="609"/>
      <c r="DF17" s="609"/>
      <c r="DG17" s="609"/>
      <c r="DH17" s="609"/>
      <c r="DI17" s="609"/>
      <c r="DJ17" s="609"/>
      <c r="DK17" s="609"/>
      <c r="DL17" s="609"/>
      <c r="DM17" s="609"/>
      <c r="DN17" s="609"/>
      <c r="DO17" s="609"/>
      <c r="DP17" s="610"/>
      <c r="DQ17" s="614">
        <v>291739</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609</v>
      </c>
      <c r="S18" s="609"/>
      <c r="T18" s="609"/>
      <c r="U18" s="609"/>
      <c r="V18" s="609"/>
      <c r="W18" s="609"/>
      <c r="X18" s="609"/>
      <c r="Y18" s="610"/>
      <c r="Z18" s="646">
        <v>0</v>
      </c>
      <c r="AA18" s="646"/>
      <c r="AB18" s="646"/>
      <c r="AC18" s="646"/>
      <c r="AD18" s="647">
        <v>609</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6369</v>
      </c>
      <c r="S19" s="609"/>
      <c r="T19" s="609"/>
      <c r="U19" s="609"/>
      <c r="V19" s="609"/>
      <c r="W19" s="609"/>
      <c r="X19" s="609"/>
      <c r="Y19" s="610"/>
      <c r="Z19" s="646">
        <v>0.2</v>
      </c>
      <c r="AA19" s="646"/>
      <c r="AB19" s="646"/>
      <c r="AC19" s="646"/>
      <c r="AD19" s="647">
        <v>6369</v>
      </c>
      <c r="AE19" s="647"/>
      <c r="AF19" s="647"/>
      <c r="AG19" s="647"/>
      <c r="AH19" s="647"/>
      <c r="AI19" s="647"/>
      <c r="AJ19" s="647"/>
      <c r="AK19" s="647"/>
      <c r="AL19" s="611">
        <v>0.3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2651122</v>
      </c>
      <c r="CS20" s="609"/>
      <c r="CT20" s="609"/>
      <c r="CU20" s="609"/>
      <c r="CV20" s="609"/>
      <c r="CW20" s="609"/>
      <c r="CX20" s="609"/>
      <c r="CY20" s="610"/>
      <c r="CZ20" s="646">
        <v>100</v>
      </c>
      <c r="DA20" s="646"/>
      <c r="DB20" s="646"/>
      <c r="DC20" s="646"/>
      <c r="DD20" s="614">
        <v>255845</v>
      </c>
      <c r="DE20" s="609"/>
      <c r="DF20" s="609"/>
      <c r="DG20" s="609"/>
      <c r="DH20" s="609"/>
      <c r="DI20" s="609"/>
      <c r="DJ20" s="609"/>
      <c r="DK20" s="609"/>
      <c r="DL20" s="609"/>
      <c r="DM20" s="609"/>
      <c r="DN20" s="609"/>
      <c r="DO20" s="609"/>
      <c r="DP20" s="610"/>
      <c r="DQ20" s="614">
        <v>2134243</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1790201</v>
      </c>
      <c r="S21" s="609"/>
      <c r="T21" s="609"/>
      <c r="U21" s="609"/>
      <c r="V21" s="609"/>
      <c r="W21" s="609"/>
      <c r="X21" s="609"/>
      <c r="Y21" s="610"/>
      <c r="Z21" s="646">
        <v>62.8</v>
      </c>
      <c r="AA21" s="646"/>
      <c r="AB21" s="646"/>
      <c r="AC21" s="646"/>
      <c r="AD21" s="647">
        <v>1635673</v>
      </c>
      <c r="AE21" s="647"/>
      <c r="AF21" s="647"/>
      <c r="AG21" s="647"/>
      <c r="AH21" s="647"/>
      <c r="AI21" s="647"/>
      <c r="AJ21" s="647"/>
      <c r="AK21" s="647"/>
      <c r="AL21" s="611">
        <v>80.5</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1635673</v>
      </c>
      <c r="S22" s="609"/>
      <c r="T22" s="609"/>
      <c r="U22" s="609"/>
      <c r="V22" s="609"/>
      <c r="W22" s="609"/>
      <c r="X22" s="609"/>
      <c r="Y22" s="610"/>
      <c r="Z22" s="646">
        <v>57.4</v>
      </c>
      <c r="AA22" s="646"/>
      <c r="AB22" s="646"/>
      <c r="AC22" s="646"/>
      <c r="AD22" s="647">
        <v>1635673</v>
      </c>
      <c r="AE22" s="647"/>
      <c r="AF22" s="647"/>
      <c r="AG22" s="647"/>
      <c r="AH22" s="647"/>
      <c r="AI22" s="647"/>
      <c r="AJ22" s="647"/>
      <c r="AK22" s="647"/>
      <c r="AL22" s="611">
        <v>80.5</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154527</v>
      </c>
      <c r="S23" s="609"/>
      <c r="T23" s="609"/>
      <c r="U23" s="609"/>
      <c r="V23" s="609"/>
      <c r="W23" s="609"/>
      <c r="X23" s="609"/>
      <c r="Y23" s="610"/>
      <c r="Z23" s="646">
        <v>5.4</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v>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1064125</v>
      </c>
      <c r="CS24" s="664"/>
      <c r="CT24" s="664"/>
      <c r="CU24" s="664"/>
      <c r="CV24" s="664"/>
      <c r="CW24" s="664"/>
      <c r="CX24" s="664"/>
      <c r="CY24" s="689"/>
      <c r="CZ24" s="690">
        <v>40.1</v>
      </c>
      <c r="DA24" s="672"/>
      <c r="DB24" s="672"/>
      <c r="DC24" s="692"/>
      <c r="DD24" s="688">
        <v>921423</v>
      </c>
      <c r="DE24" s="664"/>
      <c r="DF24" s="664"/>
      <c r="DG24" s="664"/>
      <c r="DH24" s="664"/>
      <c r="DI24" s="664"/>
      <c r="DJ24" s="664"/>
      <c r="DK24" s="689"/>
      <c r="DL24" s="688">
        <v>869198</v>
      </c>
      <c r="DM24" s="664"/>
      <c r="DN24" s="664"/>
      <c r="DO24" s="664"/>
      <c r="DP24" s="664"/>
      <c r="DQ24" s="664"/>
      <c r="DR24" s="664"/>
      <c r="DS24" s="664"/>
      <c r="DT24" s="664"/>
      <c r="DU24" s="664"/>
      <c r="DV24" s="689"/>
      <c r="DW24" s="690">
        <v>42.7</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2171585</v>
      </c>
      <c r="S25" s="609"/>
      <c r="T25" s="609"/>
      <c r="U25" s="609"/>
      <c r="V25" s="609"/>
      <c r="W25" s="609"/>
      <c r="X25" s="609"/>
      <c r="Y25" s="610"/>
      <c r="Z25" s="646">
        <v>76.2</v>
      </c>
      <c r="AA25" s="646"/>
      <c r="AB25" s="646"/>
      <c r="AC25" s="646"/>
      <c r="AD25" s="647">
        <v>2017057</v>
      </c>
      <c r="AE25" s="647"/>
      <c r="AF25" s="647"/>
      <c r="AG25" s="647"/>
      <c r="AH25" s="647"/>
      <c r="AI25" s="647"/>
      <c r="AJ25" s="647"/>
      <c r="AK25" s="647"/>
      <c r="AL25" s="611">
        <v>99.3</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572824</v>
      </c>
      <c r="CS25" s="621"/>
      <c r="CT25" s="621"/>
      <c r="CU25" s="621"/>
      <c r="CV25" s="621"/>
      <c r="CW25" s="621"/>
      <c r="CX25" s="621"/>
      <c r="CY25" s="622"/>
      <c r="CZ25" s="611">
        <v>21.6</v>
      </c>
      <c r="DA25" s="623"/>
      <c r="DB25" s="623"/>
      <c r="DC25" s="624"/>
      <c r="DD25" s="614">
        <v>538131</v>
      </c>
      <c r="DE25" s="621"/>
      <c r="DF25" s="621"/>
      <c r="DG25" s="621"/>
      <c r="DH25" s="621"/>
      <c r="DI25" s="621"/>
      <c r="DJ25" s="621"/>
      <c r="DK25" s="622"/>
      <c r="DL25" s="614">
        <v>531870</v>
      </c>
      <c r="DM25" s="621"/>
      <c r="DN25" s="621"/>
      <c r="DO25" s="621"/>
      <c r="DP25" s="621"/>
      <c r="DQ25" s="621"/>
      <c r="DR25" s="621"/>
      <c r="DS25" s="621"/>
      <c r="DT25" s="621"/>
      <c r="DU25" s="621"/>
      <c r="DV25" s="622"/>
      <c r="DW25" s="611">
        <v>26.1</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323607</v>
      </c>
      <c r="CS26" s="609"/>
      <c r="CT26" s="609"/>
      <c r="CU26" s="609"/>
      <c r="CV26" s="609"/>
      <c r="CW26" s="609"/>
      <c r="CX26" s="609"/>
      <c r="CY26" s="610"/>
      <c r="CZ26" s="611">
        <v>12.2</v>
      </c>
      <c r="DA26" s="623"/>
      <c r="DB26" s="623"/>
      <c r="DC26" s="624"/>
      <c r="DD26" s="614">
        <v>305446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1389</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243997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199562</v>
      </c>
      <c r="CS27" s="621"/>
      <c r="CT27" s="621"/>
      <c r="CU27" s="621"/>
      <c r="CV27" s="621"/>
      <c r="CW27" s="621"/>
      <c r="CX27" s="621"/>
      <c r="CY27" s="622"/>
      <c r="CZ27" s="611">
        <v>7.5</v>
      </c>
      <c r="DA27" s="623"/>
      <c r="DB27" s="623"/>
      <c r="DC27" s="624"/>
      <c r="DD27" s="614">
        <v>91553</v>
      </c>
      <c r="DE27" s="621"/>
      <c r="DF27" s="621"/>
      <c r="DG27" s="621"/>
      <c r="DH27" s="621"/>
      <c r="DI27" s="621"/>
      <c r="DJ27" s="621"/>
      <c r="DK27" s="622"/>
      <c r="DL27" s="614">
        <v>45589</v>
      </c>
      <c r="DM27" s="621"/>
      <c r="DN27" s="621"/>
      <c r="DO27" s="621"/>
      <c r="DP27" s="621"/>
      <c r="DQ27" s="621"/>
      <c r="DR27" s="621"/>
      <c r="DS27" s="621"/>
      <c r="DT27" s="621"/>
      <c r="DU27" s="621"/>
      <c r="DV27" s="622"/>
      <c r="DW27" s="611">
        <v>2.2000000000000002</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31490</v>
      </c>
      <c r="S28" s="609"/>
      <c r="T28" s="609"/>
      <c r="U28" s="609"/>
      <c r="V28" s="609"/>
      <c r="W28" s="609"/>
      <c r="X28" s="609"/>
      <c r="Y28" s="610"/>
      <c r="Z28" s="646">
        <v>1.1000000000000001</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291739</v>
      </c>
      <c r="CS28" s="609"/>
      <c r="CT28" s="609"/>
      <c r="CU28" s="609"/>
      <c r="CV28" s="609"/>
      <c r="CW28" s="609"/>
      <c r="CX28" s="609"/>
      <c r="CY28" s="610"/>
      <c r="CZ28" s="611">
        <v>11</v>
      </c>
      <c r="DA28" s="623"/>
      <c r="DB28" s="623"/>
      <c r="DC28" s="624"/>
      <c r="DD28" s="614">
        <v>291739</v>
      </c>
      <c r="DE28" s="609"/>
      <c r="DF28" s="609"/>
      <c r="DG28" s="609"/>
      <c r="DH28" s="609"/>
      <c r="DI28" s="609"/>
      <c r="DJ28" s="609"/>
      <c r="DK28" s="610"/>
      <c r="DL28" s="614">
        <v>291739</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2115</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291739</v>
      </c>
      <c r="CS29" s="621"/>
      <c r="CT29" s="621"/>
      <c r="CU29" s="621"/>
      <c r="CV29" s="621"/>
      <c r="CW29" s="621"/>
      <c r="CX29" s="621"/>
      <c r="CY29" s="622"/>
      <c r="CZ29" s="611">
        <v>11</v>
      </c>
      <c r="DA29" s="623"/>
      <c r="DB29" s="623"/>
      <c r="DC29" s="624"/>
      <c r="DD29" s="614">
        <v>291739</v>
      </c>
      <c r="DE29" s="621"/>
      <c r="DF29" s="621"/>
      <c r="DG29" s="621"/>
      <c r="DH29" s="621"/>
      <c r="DI29" s="621"/>
      <c r="DJ29" s="621"/>
      <c r="DK29" s="622"/>
      <c r="DL29" s="614">
        <v>291739</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193276</v>
      </c>
      <c r="S30" s="609"/>
      <c r="T30" s="609"/>
      <c r="U30" s="609"/>
      <c r="V30" s="609"/>
      <c r="W30" s="609"/>
      <c r="X30" s="609"/>
      <c r="Y30" s="610"/>
      <c r="Z30" s="646">
        <v>6.8</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284647</v>
      </c>
      <c r="CS30" s="609"/>
      <c r="CT30" s="609"/>
      <c r="CU30" s="609"/>
      <c r="CV30" s="609"/>
      <c r="CW30" s="609"/>
      <c r="CX30" s="609"/>
      <c r="CY30" s="610"/>
      <c r="CZ30" s="611">
        <v>10.7</v>
      </c>
      <c r="DA30" s="623"/>
      <c r="DB30" s="623"/>
      <c r="DC30" s="624"/>
      <c r="DD30" s="614">
        <v>284647</v>
      </c>
      <c r="DE30" s="609"/>
      <c r="DF30" s="609"/>
      <c r="DG30" s="609"/>
      <c r="DH30" s="609"/>
      <c r="DI30" s="609"/>
      <c r="DJ30" s="609"/>
      <c r="DK30" s="610"/>
      <c r="DL30" s="614">
        <v>284647</v>
      </c>
      <c r="DM30" s="609"/>
      <c r="DN30" s="609"/>
      <c r="DO30" s="609"/>
      <c r="DP30" s="609"/>
      <c r="DQ30" s="609"/>
      <c r="DR30" s="609"/>
      <c r="DS30" s="609"/>
      <c r="DT30" s="609"/>
      <c r="DU30" s="609"/>
      <c r="DV30" s="610"/>
      <c r="DW30" s="611">
        <v>14</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99.7</v>
      </c>
      <c r="BH31" s="671"/>
      <c r="BI31" s="671"/>
      <c r="BJ31" s="671"/>
      <c r="BK31" s="671"/>
      <c r="BL31" s="671"/>
      <c r="BM31" s="672">
        <v>97.4</v>
      </c>
      <c r="BN31" s="671"/>
      <c r="BO31" s="671"/>
      <c r="BP31" s="671"/>
      <c r="BQ31" s="673"/>
      <c r="BR31" s="670">
        <v>99.5</v>
      </c>
      <c r="BS31" s="671"/>
      <c r="BT31" s="671"/>
      <c r="BU31" s="671"/>
      <c r="BV31" s="671"/>
      <c r="BW31" s="671"/>
      <c r="BX31" s="672">
        <v>97.5</v>
      </c>
      <c r="BY31" s="671"/>
      <c r="BZ31" s="671"/>
      <c r="CA31" s="671"/>
      <c r="CB31" s="673"/>
      <c r="CD31" s="629"/>
      <c r="CE31" s="630"/>
      <c r="CF31" s="605" t="s">
        <v>299</v>
      </c>
      <c r="CG31" s="606"/>
      <c r="CH31" s="606"/>
      <c r="CI31" s="606"/>
      <c r="CJ31" s="606"/>
      <c r="CK31" s="606"/>
      <c r="CL31" s="606"/>
      <c r="CM31" s="606"/>
      <c r="CN31" s="606"/>
      <c r="CO31" s="606"/>
      <c r="CP31" s="606"/>
      <c r="CQ31" s="607"/>
      <c r="CR31" s="608">
        <v>7092</v>
      </c>
      <c r="CS31" s="621"/>
      <c r="CT31" s="621"/>
      <c r="CU31" s="621"/>
      <c r="CV31" s="621"/>
      <c r="CW31" s="621"/>
      <c r="CX31" s="621"/>
      <c r="CY31" s="622"/>
      <c r="CZ31" s="611">
        <v>0.3</v>
      </c>
      <c r="DA31" s="623"/>
      <c r="DB31" s="623"/>
      <c r="DC31" s="624"/>
      <c r="DD31" s="614">
        <v>7092</v>
      </c>
      <c r="DE31" s="621"/>
      <c r="DF31" s="621"/>
      <c r="DG31" s="621"/>
      <c r="DH31" s="621"/>
      <c r="DI31" s="621"/>
      <c r="DJ31" s="621"/>
      <c r="DK31" s="622"/>
      <c r="DL31" s="614">
        <v>7092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144548</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100</v>
      </c>
      <c r="BH32" s="621"/>
      <c r="BI32" s="621"/>
      <c r="BJ32" s="621"/>
      <c r="BK32" s="621"/>
      <c r="BL32" s="621"/>
      <c r="BM32" s="612">
        <v>97.9</v>
      </c>
      <c r="BN32" s="621"/>
      <c r="BO32" s="621"/>
      <c r="BP32" s="621"/>
      <c r="BQ32" s="644"/>
      <c r="BR32" s="674">
        <v>99.8</v>
      </c>
      <c r="BS32" s="621"/>
      <c r="BT32" s="621"/>
      <c r="BU32" s="621"/>
      <c r="BV32" s="621"/>
      <c r="BW32" s="621"/>
      <c r="BX32" s="612">
        <v>97.8</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61335</v>
      </c>
      <c r="S33" s="609"/>
      <c r="T33" s="609"/>
      <c r="U33" s="609"/>
      <c r="V33" s="609"/>
      <c r="W33" s="609"/>
      <c r="X33" s="609"/>
      <c r="Y33" s="610"/>
      <c r="Z33" s="646">
        <v>2.2000000000000002</v>
      </c>
      <c r="AA33" s="646"/>
      <c r="AB33" s="646"/>
      <c r="AC33" s="646"/>
      <c r="AD33" s="647">
        <v>11367</v>
      </c>
      <c r="AE33" s="647"/>
      <c r="AF33" s="647"/>
      <c r="AG33" s="647"/>
      <c r="AH33" s="647"/>
      <c r="AI33" s="647"/>
      <c r="AJ33" s="647"/>
      <c r="AK33" s="647"/>
      <c r="AL33" s="611">
        <v>0.6</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99.5</v>
      </c>
      <c r="BH33" s="593"/>
      <c r="BI33" s="593"/>
      <c r="BJ33" s="593"/>
      <c r="BK33" s="593"/>
      <c r="BL33" s="593"/>
      <c r="BM33" s="639">
        <v>97.3</v>
      </c>
      <c r="BN33" s="593"/>
      <c r="BO33" s="593"/>
      <c r="BP33" s="593"/>
      <c r="BQ33" s="656"/>
      <c r="BR33" s="669">
        <v>99.5</v>
      </c>
      <c r="BS33" s="593"/>
      <c r="BT33" s="593"/>
      <c r="BU33" s="593"/>
      <c r="BV33" s="593"/>
      <c r="BW33" s="593"/>
      <c r="BX33" s="639">
        <v>97.4</v>
      </c>
      <c r="BY33" s="593"/>
      <c r="BZ33" s="593"/>
      <c r="CA33" s="593"/>
      <c r="CB33" s="656"/>
      <c r="CD33" s="605" t="s">
        <v>306</v>
      </c>
      <c r="CE33" s="606"/>
      <c r="CF33" s="606"/>
      <c r="CG33" s="606"/>
      <c r="CH33" s="606"/>
      <c r="CI33" s="606"/>
      <c r="CJ33" s="606"/>
      <c r="CK33" s="606"/>
      <c r="CL33" s="606"/>
      <c r="CM33" s="606"/>
      <c r="CN33" s="606"/>
      <c r="CO33" s="606"/>
      <c r="CP33" s="606"/>
      <c r="CQ33" s="607"/>
      <c r="CR33" s="608">
        <v>1319398</v>
      </c>
      <c r="CS33" s="621"/>
      <c r="CT33" s="621"/>
      <c r="CU33" s="621"/>
      <c r="CV33" s="621"/>
      <c r="CW33" s="621"/>
      <c r="CX33" s="621"/>
      <c r="CY33" s="622"/>
      <c r="CZ33" s="611">
        <v>49.8</v>
      </c>
      <c r="DA33" s="623"/>
      <c r="DB33" s="623"/>
      <c r="DC33" s="624"/>
      <c r="DD33" s="614">
        <v>1028018</v>
      </c>
      <c r="DE33" s="621"/>
      <c r="DF33" s="621"/>
      <c r="DG33" s="621"/>
      <c r="DH33" s="621"/>
      <c r="DI33" s="621"/>
      <c r="DJ33" s="621"/>
      <c r="DK33" s="622"/>
      <c r="DL33" s="614">
        <v>830311</v>
      </c>
      <c r="DM33" s="621"/>
      <c r="DN33" s="621"/>
      <c r="DO33" s="621"/>
      <c r="DP33" s="621"/>
      <c r="DQ33" s="621"/>
      <c r="DR33" s="621"/>
      <c r="DS33" s="621"/>
      <c r="DT33" s="621"/>
      <c r="DU33" s="621"/>
      <c r="DV33" s="622"/>
      <c r="DW33" s="611">
        <v>40.799999999999997</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34283</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482680</v>
      </c>
      <c r="CS34" s="609"/>
      <c r="CT34" s="609"/>
      <c r="CU34" s="609"/>
      <c r="CV34" s="609"/>
      <c r="CW34" s="609"/>
      <c r="CX34" s="609"/>
      <c r="CY34" s="610"/>
      <c r="CZ34" s="611">
        <v>18.2</v>
      </c>
      <c r="DA34" s="623"/>
      <c r="DB34" s="623"/>
      <c r="DC34" s="624"/>
      <c r="DD34" s="614">
        <v>368834</v>
      </c>
      <c r="DE34" s="609"/>
      <c r="DF34" s="609"/>
      <c r="DG34" s="609"/>
      <c r="DH34" s="609"/>
      <c r="DI34" s="609"/>
      <c r="DJ34" s="609"/>
      <c r="DK34" s="610"/>
      <c r="DL34" s="614">
        <v>328623</v>
      </c>
      <c r="DM34" s="609"/>
      <c r="DN34" s="609"/>
      <c r="DO34" s="609"/>
      <c r="DP34" s="609"/>
      <c r="DQ34" s="609"/>
      <c r="DR34" s="609"/>
      <c r="DS34" s="609"/>
      <c r="DT34" s="609"/>
      <c r="DU34" s="609"/>
      <c r="DV34" s="610"/>
      <c r="DW34" s="611">
        <v>16.2</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11378</v>
      </c>
      <c r="S35" s="609"/>
      <c r="T35" s="609"/>
      <c r="U35" s="609"/>
      <c r="V35" s="609"/>
      <c r="W35" s="609"/>
      <c r="X35" s="609"/>
      <c r="Y35" s="610"/>
      <c r="Z35" s="646">
        <v>0.4</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54592</v>
      </c>
      <c r="CS35" s="621"/>
      <c r="CT35" s="621"/>
      <c r="CU35" s="621"/>
      <c r="CV35" s="621"/>
      <c r="CW35" s="621"/>
      <c r="CX35" s="621"/>
      <c r="CY35" s="622"/>
      <c r="CZ35" s="611">
        <v>2.1</v>
      </c>
      <c r="DA35" s="623"/>
      <c r="DB35" s="623"/>
      <c r="DC35" s="624"/>
      <c r="DD35" s="614">
        <v>47495</v>
      </c>
      <c r="DE35" s="621"/>
      <c r="DF35" s="621"/>
      <c r="DG35" s="621"/>
      <c r="DH35" s="621"/>
      <c r="DI35" s="621"/>
      <c r="DJ35" s="621"/>
      <c r="DK35" s="622"/>
      <c r="DL35" s="614">
        <v>32204</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64968</v>
      </c>
      <c r="S36" s="609"/>
      <c r="T36" s="609"/>
      <c r="U36" s="609"/>
      <c r="V36" s="609"/>
      <c r="W36" s="609"/>
      <c r="X36" s="609"/>
      <c r="Y36" s="610"/>
      <c r="Z36" s="646">
        <v>2.2999999999999998</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434935</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6758</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440332</v>
      </c>
      <c r="CS36" s="609"/>
      <c r="CT36" s="609"/>
      <c r="CU36" s="609"/>
      <c r="CV36" s="609"/>
      <c r="CW36" s="609"/>
      <c r="CX36" s="609"/>
      <c r="CY36" s="610"/>
      <c r="CZ36" s="611">
        <v>16.600000000000001</v>
      </c>
      <c r="DA36" s="623"/>
      <c r="DB36" s="623"/>
      <c r="DC36" s="624"/>
      <c r="DD36" s="614">
        <v>335341</v>
      </c>
      <c r="DE36" s="609"/>
      <c r="DF36" s="609"/>
      <c r="DG36" s="609"/>
      <c r="DH36" s="609"/>
      <c r="DI36" s="609"/>
      <c r="DJ36" s="609"/>
      <c r="DK36" s="610"/>
      <c r="DL36" s="614">
        <v>205639</v>
      </c>
      <c r="DM36" s="609"/>
      <c r="DN36" s="609"/>
      <c r="DO36" s="609"/>
      <c r="DP36" s="609"/>
      <c r="DQ36" s="609"/>
      <c r="DR36" s="609"/>
      <c r="DS36" s="609"/>
      <c r="DT36" s="609"/>
      <c r="DU36" s="609"/>
      <c r="DV36" s="610"/>
      <c r="DW36" s="611">
        <v>10.1</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76730</v>
      </c>
      <c r="S37" s="609"/>
      <c r="T37" s="609"/>
      <c r="U37" s="609"/>
      <c r="V37" s="609"/>
      <c r="W37" s="609"/>
      <c r="X37" s="609"/>
      <c r="Y37" s="610"/>
      <c r="Z37" s="646">
        <v>2.7</v>
      </c>
      <c r="AA37" s="646"/>
      <c r="AB37" s="646"/>
      <c r="AC37" s="646"/>
      <c r="AD37" s="647">
        <v>2733</v>
      </c>
      <c r="AE37" s="647"/>
      <c r="AF37" s="647"/>
      <c r="AG37" s="647"/>
      <c r="AH37" s="647"/>
      <c r="AI37" s="647"/>
      <c r="AJ37" s="647"/>
      <c r="AK37" s="647"/>
      <c r="AL37" s="611">
        <v>0.1</v>
      </c>
      <c r="AM37" s="612"/>
      <c r="AN37" s="612"/>
      <c r="AO37" s="648"/>
      <c r="AQ37" s="641" t="s">
        <v>318</v>
      </c>
      <c r="AR37" s="642"/>
      <c r="AS37" s="642"/>
      <c r="AT37" s="642"/>
      <c r="AU37" s="642"/>
      <c r="AV37" s="642"/>
      <c r="AW37" s="642"/>
      <c r="AX37" s="642"/>
      <c r="AY37" s="643"/>
      <c r="AZ37" s="608">
        <v>146889</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4003</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109695</v>
      </c>
      <c r="CS37" s="621"/>
      <c r="CT37" s="621"/>
      <c r="CU37" s="621"/>
      <c r="CV37" s="621"/>
      <c r="CW37" s="621"/>
      <c r="CX37" s="621"/>
      <c r="CY37" s="622"/>
      <c r="CZ37" s="611">
        <v>4.0999999999999996</v>
      </c>
      <c r="DA37" s="623"/>
      <c r="DB37" s="623"/>
      <c r="DC37" s="624"/>
      <c r="DD37" s="614">
        <v>109695</v>
      </c>
      <c r="DE37" s="621"/>
      <c r="DF37" s="621"/>
      <c r="DG37" s="621"/>
      <c r="DH37" s="621"/>
      <c r="DI37" s="621"/>
      <c r="DJ37" s="621"/>
      <c r="DK37" s="622"/>
      <c r="DL37" s="614">
        <v>109695</v>
      </c>
      <c r="DM37" s="621"/>
      <c r="DN37" s="621"/>
      <c r="DO37" s="621"/>
      <c r="DP37" s="621"/>
      <c r="DQ37" s="621"/>
      <c r="DR37" s="621"/>
      <c r="DS37" s="621"/>
      <c r="DT37" s="621"/>
      <c r="DU37" s="621"/>
      <c r="DV37" s="622"/>
      <c r="DW37" s="611">
        <v>5.4</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56000</v>
      </c>
      <c r="S38" s="609"/>
      <c r="T38" s="609"/>
      <c r="U38" s="609"/>
      <c r="V38" s="609"/>
      <c r="W38" s="609"/>
      <c r="X38" s="609"/>
      <c r="Y38" s="610"/>
      <c r="Z38" s="646">
        <v>2</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50056</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372</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237990</v>
      </c>
      <c r="CS38" s="609"/>
      <c r="CT38" s="609"/>
      <c r="CU38" s="609"/>
      <c r="CV38" s="609"/>
      <c r="CW38" s="609"/>
      <c r="CX38" s="609"/>
      <c r="CY38" s="610"/>
      <c r="CZ38" s="611">
        <v>9</v>
      </c>
      <c r="DA38" s="623"/>
      <c r="DB38" s="623"/>
      <c r="DC38" s="624"/>
      <c r="DD38" s="614">
        <v>209226</v>
      </c>
      <c r="DE38" s="609"/>
      <c r="DF38" s="609"/>
      <c r="DG38" s="609"/>
      <c r="DH38" s="609"/>
      <c r="DI38" s="609"/>
      <c r="DJ38" s="609"/>
      <c r="DK38" s="610"/>
      <c r="DL38" s="614">
        <v>206427</v>
      </c>
      <c r="DM38" s="609"/>
      <c r="DN38" s="609"/>
      <c r="DO38" s="609"/>
      <c r="DP38" s="609"/>
      <c r="DQ38" s="609"/>
      <c r="DR38" s="609"/>
      <c r="DS38" s="609"/>
      <c r="DT38" s="609"/>
      <c r="DU38" s="609"/>
      <c r="DV38" s="610"/>
      <c r="DW38" s="611">
        <v>10.1</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586</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43886</v>
      </c>
      <c r="CS39" s="621"/>
      <c r="CT39" s="621"/>
      <c r="CU39" s="621"/>
      <c r="CV39" s="621"/>
      <c r="CW39" s="621"/>
      <c r="CX39" s="621"/>
      <c r="CY39" s="622"/>
      <c r="CZ39" s="611">
        <v>1.7</v>
      </c>
      <c r="DA39" s="623"/>
      <c r="DB39" s="623"/>
      <c r="DC39" s="624"/>
      <c r="DD39" s="614">
        <v>9704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3400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95</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59918</v>
      </c>
      <c r="CS40" s="609"/>
      <c r="CT40" s="609"/>
      <c r="CU40" s="609"/>
      <c r="CV40" s="609"/>
      <c r="CW40" s="609"/>
      <c r="CX40" s="609"/>
      <c r="CY40" s="610"/>
      <c r="CZ40" s="611">
        <v>2.2999999999999998</v>
      </c>
      <c r="DA40" s="623"/>
      <c r="DB40" s="623"/>
      <c r="DC40" s="624"/>
      <c r="DD40" s="614">
        <v>57418</v>
      </c>
      <c r="DE40" s="609"/>
      <c r="DF40" s="609"/>
      <c r="DG40" s="609"/>
      <c r="DH40" s="609"/>
      <c r="DI40" s="609"/>
      <c r="DJ40" s="609"/>
      <c r="DK40" s="610"/>
      <c r="DL40" s="614">
        <v>57418</v>
      </c>
      <c r="DM40" s="609"/>
      <c r="DN40" s="609"/>
      <c r="DO40" s="609"/>
      <c r="DP40" s="609"/>
      <c r="DQ40" s="609"/>
      <c r="DR40" s="609"/>
      <c r="DS40" s="609"/>
      <c r="DT40" s="609"/>
      <c r="DU40" s="609"/>
      <c r="DV40" s="610"/>
      <c r="DW40" s="611">
        <v>2.8</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2849097</v>
      </c>
      <c r="S41" s="633"/>
      <c r="T41" s="633"/>
      <c r="U41" s="633"/>
      <c r="V41" s="633"/>
      <c r="W41" s="633"/>
      <c r="X41" s="633"/>
      <c r="Y41" s="636"/>
      <c r="Z41" s="637">
        <v>100</v>
      </c>
      <c r="AA41" s="637"/>
      <c r="AB41" s="637"/>
      <c r="AC41" s="637"/>
      <c r="AD41" s="638">
        <v>2031157</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80963</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157027</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329</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267599</v>
      </c>
      <c r="CS42" s="621"/>
      <c r="CT42" s="621"/>
      <c r="CU42" s="621"/>
      <c r="CV42" s="621"/>
      <c r="CW42" s="621"/>
      <c r="CX42" s="621"/>
      <c r="CY42" s="622"/>
      <c r="CZ42" s="611">
        <v>10.1</v>
      </c>
      <c r="DA42" s="623"/>
      <c r="DB42" s="623"/>
      <c r="DC42" s="624"/>
      <c r="DD42" s="614">
        <v>184802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372</v>
      </c>
      <c r="CS43" s="621"/>
      <c r="CT43" s="621"/>
      <c r="CU43" s="621"/>
      <c r="CV43" s="621"/>
      <c r="CW43" s="621"/>
      <c r="CX43" s="621"/>
      <c r="CY43" s="622"/>
      <c r="CZ43" s="611">
        <v>0</v>
      </c>
      <c r="DA43" s="623"/>
      <c r="DB43" s="623"/>
      <c r="DC43" s="624"/>
      <c r="DD43" s="614">
        <v>372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255845</v>
      </c>
      <c r="CS44" s="609"/>
      <c r="CT44" s="609"/>
      <c r="CU44" s="609"/>
      <c r="CV44" s="609"/>
      <c r="CW44" s="609"/>
      <c r="CX44" s="609"/>
      <c r="CY44" s="610"/>
      <c r="CZ44" s="611">
        <v>9.6999999999999993</v>
      </c>
      <c r="DA44" s="612"/>
      <c r="DB44" s="612"/>
      <c r="DC44" s="613"/>
      <c r="DD44" s="614">
        <v>173048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71642</v>
      </c>
      <c r="CS45" s="621"/>
      <c r="CT45" s="621"/>
      <c r="CU45" s="621"/>
      <c r="CV45" s="621"/>
      <c r="CW45" s="621"/>
      <c r="CX45" s="621"/>
      <c r="CY45" s="622"/>
      <c r="CZ45" s="611">
        <v>2.7</v>
      </c>
      <c r="DA45" s="623"/>
      <c r="DB45" s="623"/>
      <c r="DC45" s="624"/>
      <c r="DD45" s="614">
        <v>27603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148500</v>
      </c>
      <c r="CS46" s="609"/>
      <c r="CT46" s="609"/>
      <c r="CU46" s="609"/>
      <c r="CV46" s="609"/>
      <c r="CW46" s="609"/>
      <c r="CX46" s="609"/>
      <c r="CY46" s="610"/>
      <c r="CZ46" s="611">
        <v>5.6</v>
      </c>
      <c r="DA46" s="612"/>
      <c r="DB46" s="612"/>
      <c r="DC46" s="613"/>
      <c r="DD46" s="614">
        <v>127142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11754</v>
      </c>
      <c r="CS47" s="621"/>
      <c r="CT47" s="621"/>
      <c r="CU47" s="621"/>
      <c r="CV47" s="621"/>
      <c r="CW47" s="621"/>
      <c r="CX47" s="621"/>
      <c r="CY47" s="622"/>
      <c r="CZ47" s="611">
        <v>0.4</v>
      </c>
      <c r="DA47" s="623"/>
      <c r="DB47" s="623"/>
      <c r="DC47" s="624"/>
      <c r="DD47" s="614">
        <v>11754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2651122</v>
      </c>
      <c r="CS49" s="593"/>
      <c r="CT49" s="593"/>
      <c r="CU49" s="593"/>
      <c r="CV49" s="593"/>
      <c r="CW49" s="593"/>
      <c r="CX49" s="593"/>
      <c r="CY49" s="594"/>
      <c r="CZ49" s="595">
        <v>100</v>
      </c>
      <c r="DA49" s="596"/>
      <c r="DB49" s="596"/>
      <c r="DC49" s="597"/>
      <c r="DD49" s="598">
        <v>2134243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kyFFgc8QYQC8/OZ9P4HSG7/JXUIMP4fX+D37ztk90ZFIR6peTOUCwTOfcHfmMu2cFbG5tpv747iN+4ZijGuLg==" saltValue="D8VkeO145YbJrPVdeAfN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9" zoomScale="70" zoomScaleNormal="25" zoomScaleSheetLayoutView="70" workbookViewId="0">
      <selection activeCell="AU34" sqref="AU34:AY3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2849</v>
      </c>
      <c r="R7" s="1090"/>
      <c r="S7" s="1090"/>
      <c r="T7" s="1090"/>
      <c r="U7" s="1090"/>
      <c r="V7" s="1090">
        <v>2651</v>
      </c>
      <c r="W7" s="1090"/>
      <c r="X7" s="1090"/>
      <c r="Y7" s="1090"/>
      <c r="Z7" s="1090"/>
      <c r="AA7" s="1090">
        <v>198</v>
      </c>
      <c r="AB7" s="1090"/>
      <c r="AC7" s="1090"/>
      <c r="AD7" s="1090"/>
      <c r="AE7" s="1091"/>
      <c r="AF7" s="1092">
        <v>182</v>
      </c>
      <c r="AG7" s="1093"/>
      <c r="AH7" s="1093"/>
      <c r="AI7" s="1093"/>
      <c r="AJ7" s="1094"/>
      <c r="AK7" s="1095">
        <v>13</v>
      </c>
      <c r="AL7" s="1096"/>
      <c r="AM7" s="1096"/>
      <c r="AN7" s="1096"/>
      <c r="AO7" s="1096"/>
      <c r="AP7" s="1096">
        <v>2371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3</v>
      </c>
      <c r="CI7" s="1084"/>
      <c r="CJ7" s="1084"/>
      <c r="CK7" s="1084"/>
      <c r="CL7" s="1085"/>
      <c r="CM7" s="1083">
        <v>16</v>
      </c>
      <c r="CN7" s="1084"/>
      <c r="CO7" s="1084"/>
      <c r="CP7" s="1084"/>
      <c r="CQ7" s="1085"/>
      <c r="CR7" s="1083">
        <v>32</v>
      </c>
      <c r="CS7" s="1084"/>
      <c r="CT7" s="1084"/>
      <c r="CU7" s="1084"/>
      <c r="CV7" s="1085"/>
      <c r="CW7" s="1083"/>
      <c r="CX7" s="1084"/>
      <c r="CY7" s="1084"/>
      <c r="CZ7" s="1084"/>
      <c r="DA7" s="1085"/>
      <c r="DB7" s="1083">
        <v>10</v>
      </c>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375</v>
      </c>
      <c r="B23" s="924" t="s">
        <v>376</v>
      </c>
      <c r="C23" s="925"/>
      <c r="D23" s="925"/>
      <c r="E23" s="925"/>
      <c r="F23" s="925"/>
      <c r="G23" s="925"/>
      <c r="H23" s="925"/>
      <c r="I23" s="925"/>
      <c r="J23" s="925"/>
      <c r="K23" s="925"/>
      <c r="L23" s="925"/>
      <c r="M23" s="925"/>
      <c r="N23" s="925"/>
      <c r="O23" s="925"/>
      <c r="P23" s="935"/>
      <c r="Q23" s="1054">
        <v>2849</v>
      </c>
      <c r="R23" s="1048"/>
      <c r="S23" s="1048"/>
      <c r="T23" s="1048"/>
      <c r="U23" s="1048"/>
      <c r="V23" s="1048">
        <v>2651</v>
      </c>
      <c r="W23" s="1048"/>
      <c r="X23" s="1048"/>
      <c r="Y23" s="1048"/>
      <c r="Z23" s="1048"/>
      <c r="AA23" s="1048">
        <v>198</v>
      </c>
      <c r="AB23" s="1048"/>
      <c r="AC23" s="1048"/>
      <c r="AD23" s="1048"/>
      <c r="AE23" s="1055"/>
      <c r="AF23" s="1056">
        <v>182</v>
      </c>
      <c r="AG23" s="1048"/>
      <c r="AH23" s="1048"/>
      <c r="AI23" s="1048"/>
      <c r="AJ23" s="1057"/>
      <c r="AK23" s="1058"/>
      <c r="AL23" s="1059"/>
      <c r="AM23" s="1059"/>
      <c r="AN23" s="1059"/>
      <c r="AO23" s="1059"/>
      <c r="AP23" s="1048">
        <v>2371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387</v>
      </c>
      <c r="C28" s="1035"/>
      <c r="D28" s="1035"/>
      <c r="E28" s="1035"/>
      <c r="F28" s="1035"/>
      <c r="G28" s="1035"/>
      <c r="H28" s="1035"/>
      <c r="I28" s="1035"/>
      <c r="J28" s="1035"/>
      <c r="K28" s="1035"/>
      <c r="L28" s="1035"/>
      <c r="M28" s="1035"/>
      <c r="N28" s="1035"/>
      <c r="O28" s="1035"/>
      <c r="P28" s="1036"/>
      <c r="Q28" s="1037">
        <v>336</v>
      </c>
      <c r="R28" s="1038"/>
      <c r="S28" s="1038"/>
      <c r="T28" s="1038"/>
      <c r="U28" s="1038"/>
      <c r="V28" s="1038">
        <v>329</v>
      </c>
      <c r="W28" s="1038"/>
      <c r="X28" s="1038"/>
      <c r="Y28" s="1038"/>
      <c r="Z28" s="1038"/>
      <c r="AA28" s="1038">
        <v>7</v>
      </c>
      <c r="AB28" s="1038"/>
      <c r="AC28" s="1038"/>
      <c r="AD28" s="1038"/>
      <c r="AE28" s="1039"/>
      <c r="AF28" s="1040">
        <v>7</v>
      </c>
      <c r="AG28" s="1038"/>
      <c r="AH28" s="1038"/>
      <c r="AI28" s="1038"/>
      <c r="AJ28" s="1041"/>
      <c r="AK28" s="1029">
        <v>60</v>
      </c>
      <c r="AL28" s="1030"/>
      <c r="AM28" s="1030"/>
      <c r="AN28" s="1030"/>
      <c r="AO28" s="1030"/>
      <c r="AP28" s="1030">
        <v>0</v>
      </c>
      <c r="AQ28" s="1030"/>
      <c r="AR28" s="1030"/>
      <c r="AS28" s="1030"/>
      <c r="AT28" s="1030"/>
      <c r="AU28" s="1030">
        <v>0</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388</v>
      </c>
      <c r="C29" s="1018"/>
      <c r="D29" s="1018"/>
      <c r="E29" s="1018"/>
      <c r="F29" s="1018"/>
      <c r="G29" s="1018"/>
      <c r="H29" s="1018"/>
      <c r="I29" s="1018"/>
      <c r="J29" s="1018"/>
      <c r="K29" s="1018"/>
      <c r="L29" s="1018"/>
      <c r="M29" s="1018"/>
      <c r="N29" s="1018"/>
      <c r="O29" s="1018"/>
      <c r="P29" s="1019"/>
      <c r="Q29" s="1025">
        <v>96</v>
      </c>
      <c r="R29" s="1026"/>
      <c r="S29" s="1026"/>
      <c r="T29" s="1026"/>
      <c r="U29" s="1026"/>
      <c r="V29" s="1026">
        <v>96</v>
      </c>
      <c r="W29" s="1026"/>
      <c r="X29" s="1026"/>
      <c r="Y29" s="1026"/>
      <c r="Z29" s="1026"/>
      <c r="AA29" s="1026">
        <v>0</v>
      </c>
      <c r="AB29" s="1026"/>
      <c r="AC29" s="1026"/>
      <c r="AD29" s="1026"/>
      <c r="AE29" s="1027"/>
      <c r="AF29" s="1022" t="s">
        <v>122</v>
      </c>
      <c r="AG29" s="1023"/>
      <c r="AH29" s="1023"/>
      <c r="AI29" s="1023"/>
      <c r="AJ29" s="1024"/>
      <c r="AK29" s="967">
        <v>50</v>
      </c>
      <c r="AL29" s="958"/>
      <c r="AM29" s="958"/>
      <c r="AN29" s="958"/>
      <c r="AO29" s="958"/>
      <c r="AP29" s="958">
        <v>0</v>
      </c>
      <c r="AQ29" s="958"/>
      <c r="AR29" s="958"/>
      <c r="AS29" s="958"/>
      <c r="AT29" s="958"/>
      <c r="AU29" s="958">
        <v>0</v>
      </c>
      <c r="AV29" s="958"/>
      <c r="AW29" s="958"/>
      <c r="AX29" s="958"/>
      <c r="AY29" s="958"/>
      <c r="AZ29" s="1028" t="s">
        <v>553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389</v>
      </c>
      <c r="C30" s="1018"/>
      <c r="D30" s="1018"/>
      <c r="E30" s="1018"/>
      <c r="F30" s="1018"/>
      <c r="G30" s="1018"/>
      <c r="H30" s="1018"/>
      <c r="I30" s="1018"/>
      <c r="J30" s="1018"/>
      <c r="K30" s="1018"/>
      <c r="L30" s="1018"/>
      <c r="M30" s="1018"/>
      <c r="N30" s="1018"/>
      <c r="O30" s="1018"/>
      <c r="P30" s="1019"/>
      <c r="Q30" s="1025">
        <v>492</v>
      </c>
      <c r="R30" s="1026"/>
      <c r="S30" s="1026"/>
      <c r="T30" s="1026"/>
      <c r="U30" s="1026"/>
      <c r="V30" s="1026">
        <v>458</v>
      </c>
      <c r="W30" s="1026"/>
      <c r="X30" s="1026"/>
      <c r="Y30" s="1026"/>
      <c r="Z30" s="1026"/>
      <c r="AA30" s="1026">
        <v>34</v>
      </c>
      <c r="AB30" s="1026"/>
      <c r="AC30" s="1026"/>
      <c r="AD30" s="1026"/>
      <c r="AE30" s="1027"/>
      <c r="AF30" s="1022">
        <v>34</v>
      </c>
      <c r="AG30" s="1023"/>
      <c r="AH30" s="1023"/>
      <c r="AI30" s="1023"/>
      <c r="AJ30" s="1024"/>
      <c r="AK30" s="967">
        <v>91</v>
      </c>
      <c r="AL30" s="958"/>
      <c r="AM30" s="958"/>
      <c r="AN30" s="958"/>
      <c r="AO30" s="958"/>
      <c r="AP30" s="958">
        <v>0</v>
      </c>
      <c r="AQ30" s="958"/>
      <c r="AR30" s="958"/>
      <c r="AS30" s="958"/>
      <c r="AT30" s="958"/>
      <c r="AU30" s="958">
        <v>0</v>
      </c>
      <c r="AV30" s="958"/>
      <c r="AW30" s="958"/>
      <c r="AX30" s="958"/>
      <c r="AY30" s="958"/>
      <c r="AZ30" s="1028" t="s">
        <v>553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390</v>
      </c>
      <c r="C31" s="1018"/>
      <c r="D31" s="1018"/>
      <c r="E31" s="1018"/>
      <c r="F31" s="1018"/>
      <c r="G31" s="1018"/>
      <c r="H31" s="1018"/>
      <c r="I31" s="1018"/>
      <c r="J31" s="1018"/>
      <c r="K31" s="1018"/>
      <c r="L31" s="1018"/>
      <c r="M31" s="1018"/>
      <c r="N31" s="1018"/>
      <c r="O31" s="1018"/>
      <c r="P31" s="1019"/>
      <c r="Q31" s="1025">
        <v>51</v>
      </c>
      <c r="R31" s="1026"/>
      <c r="S31" s="1026"/>
      <c r="T31" s="1026"/>
      <c r="U31" s="1026"/>
      <c r="V31" s="1026">
        <v>50</v>
      </c>
      <c r="W31" s="1026"/>
      <c r="X31" s="1026"/>
      <c r="Y31" s="1026"/>
      <c r="Z31" s="1026"/>
      <c r="AA31" s="1026">
        <v>1</v>
      </c>
      <c r="AB31" s="1026"/>
      <c r="AC31" s="1026"/>
      <c r="AD31" s="1026"/>
      <c r="AE31" s="1027"/>
      <c r="AF31" s="1022">
        <v>1</v>
      </c>
      <c r="AG31" s="1023"/>
      <c r="AH31" s="1023"/>
      <c r="AI31" s="1023"/>
      <c r="AJ31" s="1024"/>
      <c r="AK31" s="967">
        <v>65</v>
      </c>
      <c r="AL31" s="958"/>
      <c r="AM31" s="958"/>
      <c r="AN31" s="958"/>
      <c r="AO31" s="958"/>
      <c r="AP31" s="958">
        <v>0</v>
      </c>
      <c r="AQ31" s="958"/>
      <c r="AR31" s="958"/>
      <c r="AS31" s="958"/>
      <c r="AT31" s="958"/>
      <c r="AU31" s="958">
        <v>0</v>
      </c>
      <c r="AV31" s="958"/>
      <c r="AW31" s="958"/>
      <c r="AX31" s="958"/>
      <c r="AY31" s="958"/>
      <c r="AZ31" s="1028" t="s">
        <v>553</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391</v>
      </c>
      <c r="C32" s="1018"/>
      <c r="D32" s="1018"/>
      <c r="E32" s="1018"/>
      <c r="F32" s="1018"/>
      <c r="G32" s="1018"/>
      <c r="H32" s="1018"/>
      <c r="I32" s="1018"/>
      <c r="J32" s="1018"/>
      <c r="K32" s="1018"/>
      <c r="L32" s="1018"/>
      <c r="M32" s="1018"/>
      <c r="N32" s="1018"/>
      <c r="O32" s="1018"/>
      <c r="P32" s="1019"/>
      <c r="Q32" s="1025">
        <v>101</v>
      </c>
      <c r="R32" s="1026"/>
      <c r="S32" s="1026"/>
      <c r="T32" s="1026"/>
      <c r="U32" s="1026"/>
      <c r="V32" s="1026">
        <v>98</v>
      </c>
      <c r="W32" s="1026"/>
      <c r="X32" s="1026"/>
      <c r="Y32" s="1026"/>
      <c r="Z32" s="1026"/>
      <c r="AA32" s="1026">
        <v>3</v>
      </c>
      <c r="AB32" s="1026"/>
      <c r="AC32" s="1026"/>
      <c r="AD32" s="1026"/>
      <c r="AE32" s="1027"/>
      <c r="AF32" s="1022">
        <v>5</v>
      </c>
      <c r="AG32" s="1023"/>
      <c r="AH32" s="1023"/>
      <c r="AI32" s="1023"/>
      <c r="AJ32" s="1024"/>
      <c r="AK32" s="967">
        <v>50</v>
      </c>
      <c r="AL32" s="958"/>
      <c r="AM32" s="958"/>
      <c r="AN32" s="958"/>
      <c r="AO32" s="958"/>
      <c r="AP32" s="958">
        <v>161</v>
      </c>
      <c r="AQ32" s="958"/>
      <c r="AR32" s="958"/>
      <c r="AS32" s="958"/>
      <c r="AT32" s="958"/>
      <c r="AU32" s="958">
        <v>127</v>
      </c>
      <c r="AV32" s="958"/>
      <c r="AW32" s="958"/>
      <c r="AX32" s="958"/>
      <c r="AY32" s="958"/>
      <c r="AZ32" s="1028" t="s">
        <v>553</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183</v>
      </c>
      <c r="R33" s="1026"/>
      <c r="S33" s="1026"/>
      <c r="T33" s="1026"/>
      <c r="U33" s="1026"/>
      <c r="V33" s="1026">
        <v>187</v>
      </c>
      <c r="W33" s="1026"/>
      <c r="X33" s="1026"/>
      <c r="Y33" s="1026"/>
      <c r="Z33" s="1026"/>
      <c r="AA33" s="1026">
        <v>-4</v>
      </c>
      <c r="AB33" s="1026"/>
      <c r="AC33" s="1026"/>
      <c r="AD33" s="1026"/>
      <c r="AE33" s="1027"/>
      <c r="AF33" s="1022">
        <v>13</v>
      </c>
      <c r="AG33" s="1023"/>
      <c r="AH33" s="1023"/>
      <c r="AI33" s="1023"/>
      <c r="AJ33" s="1024"/>
      <c r="AK33" s="967">
        <v>147</v>
      </c>
      <c r="AL33" s="958"/>
      <c r="AM33" s="958"/>
      <c r="AN33" s="958"/>
      <c r="AO33" s="958"/>
      <c r="AP33" s="958">
        <v>387</v>
      </c>
      <c r="AQ33" s="958"/>
      <c r="AR33" s="958"/>
      <c r="AS33" s="958"/>
      <c r="AT33" s="958"/>
      <c r="AU33" s="958">
        <v>332</v>
      </c>
      <c r="AV33" s="958"/>
      <c r="AW33" s="958"/>
      <c r="AX33" s="958"/>
      <c r="AY33" s="958"/>
      <c r="AZ33" s="1028" t="s">
        <v>553</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375</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60</v>
      </c>
      <c r="AG63" s="946"/>
      <c r="AH63" s="946"/>
      <c r="AI63" s="946"/>
      <c r="AJ63" s="1009"/>
      <c r="AK63" s="1010"/>
      <c r="AL63" s="950"/>
      <c r="AM63" s="950"/>
      <c r="AN63" s="950"/>
      <c r="AO63" s="950"/>
      <c r="AP63" s="946">
        <v>548</v>
      </c>
      <c r="AQ63" s="946"/>
      <c r="AR63" s="946"/>
      <c r="AS63" s="946"/>
      <c r="AT63" s="946"/>
      <c r="AU63" s="946">
        <v>170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398</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545</v>
      </c>
      <c r="C68" s="973"/>
      <c r="D68" s="973"/>
      <c r="E68" s="973"/>
      <c r="F68" s="973"/>
      <c r="G68" s="973"/>
      <c r="H68" s="973"/>
      <c r="I68" s="973"/>
      <c r="J68" s="973"/>
      <c r="K68" s="973"/>
      <c r="L68" s="973"/>
      <c r="M68" s="973"/>
      <c r="N68" s="973"/>
      <c r="O68" s="973"/>
      <c r="P68" s="974"/>
      <c r="Q68" s="975">
        <v>8625</v>
      </c>
      <c r="R68" s="969"/>
      <c r="S68" s="969"/>
      <c r="T68" s="969"/>
      <c r="U68" s="969"/>
      <c r="V68" s="969">
        <v>8398</v>
      </c>
      <c r="W68" s="969"/>
      <c r="X68" s="969"/>
      <c r="Y68" s="969"/>
      <c r="Z68" s="969"/>
      <c r="AA68" s="969">
        <v>227</v>
      </c>
      <c r="AB68" s="969"/>
      <c r="AC68" s="969"/>
      <c r="AD68" s="969"/>
      <c r="AE68" s="969"/>
      <c r="AF68" s="969">
        <v>227</v>
      </c>
      <c r="AG68" s="969"/>
      <c r="AH68" s="969"/>
      <c r="AI68" s="969"/>
      <c r="AJ68" s="969"/>
      <c r="AK68" s="969" t="s">
        <v>553</v>
      </c>
      <c r="AL68" s="969"/>
      <c r="AM68" s="969"/>
      <c r="AN68" s="969"/>
      <c r="AO68" s="969"/>
      <c r="AP68" s="969">
        <v>5722</v>
      </c>
      <c r="AQ68" s="969"/>
      <c r="AR68" s="969"/>
      <c r="AS68" s="969"/>
      <c r="AT68" s="969"/>
      <c r="AU68" s="969">
        <v>36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546</v>
      </c>
      <c r="C69" s="962"/>
      <c r="D69" s="962"/>
      <c r="E69" s="962"/>
      <c r="F69" s="962"/>
      <c r="G69" s="962"/>
      <c r="H69" s="962"/>
      <c r="I69" s="962"/>
      <c r="J69" s="962"/>
      <c r="K69" s="962"/>
      <c r="L69" s="962"/>
      <c r="M69" s="962"/>
      <c r="N69" s="962"/>
      <c r="O69" s="962"/>
      <c r="P69" s="963"/>
      <c r="Q69" s="964">
        <v>15</v>
      </c>
      <c r="R69" s="958"/>
      <c r="S69" s="958"/>
      <c r="T69" s="958"/>
      <c r="U69" s="958"/>
      <c r="V69" s="958">
        <v>4</v>
      </c>
      <c r="W69" s="958"/>
      <c r="X69" s="958"/>
      <c r="Y69" s="958"/>
      <c r="Z69" s="958"/>
      <c r="AA69" s="958">
        <v>11</v>
      </c>
      <c r="AB69" s="958"/>
      <c r="AC69" s="958"/>
      <c r="AD69" s="958"/>
      <c r="AE69" s="958"/>
      <c r="AF69" s="958">
        <v>11</v>
      </c>
      <c r="AG69" s="958"/>
      <c r="AH69" s="958"/>
      <c r="AI69" s="958"/>
      <c r="AJ69" s="958"/>
      <c r="AK69" s="958" t="s">
        <v>553</v>
      </c>
      <c r="AL69" s="958"/>
      <c r="AM69" s="958"/>
      <c r="AN69" s="958"/>
      <c r="AO69" s="958"/>
      <c r="AP69" s="958" t="s">
        <v>553</v>
      </c>
      <c r="AQ69" s="958"/>
      <c r="AR69" s="958"/>
      <c r="AS69" s="958"/>
      <c r="AT69" s="958"/>
      <c r="AU69" s="958" t="s">
        <v>553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c r="D70" s="962"/>
      <c r="E70" s="962"/>
      <c r="F70" s="962"/>
      <c r="G70" s="962"/>
      <c r="H70" s="962"/>
      <c r="I70" s="962"/>
      <c r="J70" s="962"/>
      <c r="K70" s="962"/>
      <c r="L70" s="962"/>
      <c r="M70" s="962"/>
      <c r="N70" s="962"/>
      <c r="O70" s="962"/>
      <c r="P70" s="963"/>
      <c r="Q70" s="964">
        <v>4322</v>
      </c>
      <c r="R70" s="958"/>
      <c r="S70" s="958"/>
      <c r="T70" s="958"/>
      <c r="U70" s="958"/>
      <c r="V70" s="958">
        <v>4169</v>
      </c>
      <c r="W70" s="958"/>
      <c r="X70" s="958"/>
      <c r="Y70" s="958"/>
      <c r="Z70" s="958"/>
      <c r="AA70" s="958">
        <v>153</v>
      </c>
      <c r="AB70" s="958"/>
      <c r="AC70" s="958"/>
      <c r="AD70" s="958"/>
      <c r="AE70" s="958"/>
      <c r="AF70" s="958">
        <v>106</v>
      </c>
      <c r="AG70" s="958"/>
      <c r="AH70" s="958"/>
      <c r="AI70" s="958"/>
      <c r="AJ70" s="958"/>
      <c r="AK70" s="958" t="s">
        <v>553</v>
      </c>
      <c r="AL70" s="958"/>
      <c r="AM70" s="958"/>
      <c r="AN70" s="958"/>
      <c r="AO70" s="958"/>
      <c r="AP70" s="958">
        <v>1111</v>
      </c>
      <c r="AQ70" s="958"/>
      <c r="AR70" s="958"/>
      <c r="AS70" s="958"/>
      <c r="AT70" s="958"/>
      <c r="AU70" s="958">
        <v>25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548</v>
      </c>
      <c r="C71" s="962"/>
      <c r="D71" s="962"/>
      <c r="E71" s="962"/>
      <c r="F71" s="962"/>
      <c r="G71" s="962"/>
      <c r="H71" s="962"/>
      <c r="I71" s="962"/>
      <c r="J71" s="962"/>
      <c r="K71" s="962"/>
      <c r="L71" s="962"/>
      <c r="M71" s="962"/>
      <c r="N71" s="962"/>
      <c r="O71" s="962"/>
      <c r="P71" s="963"/>
      <c r="Q71" s="964">
        <v>827</v>
      </c>
      <c r="R71" s="958"/>
      <c r="S71" s="958"/>
      <c r="T71" s="958"/>
      <c r="U71" s="958"/>
      <c r="V71" s="958">
        <v>804</v>
      </c>
      <c r="W71" s="958"/>
      <c r="X71" s="958"/>
      <c r="Y71" s="958"/>
      <c r="Z71" s="958"/>
      <c r="AA71" s="958">
        <v>23</v>
      </c>
      <c r="AB71" s="958"/>
      <c r="AC71" s="958"/>
      <c r="AD71" s="958"/>
      <c r="AE71" s="958"/>
      <c r="AF71" s="958">
        <v>23</v>
      </c>
      <c r="AG71" s="958"/>
      <c r="AH71" s="958"/>
      <c r="AI71" s="958"/>
      <c r="AJ71" s="958"/>
      <c r="AK71" s="958">
        <v>31</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549</v>
      </c>
      <c r="C72" s="962"/>
      <c r="D72" s="962"/>
      <c r="E72" s="962"/>
      <c r="F72" s="962"/>
      <c r="G72" s="962"/>
      <c r="H72" s="962"/>
      <c r="I72" s="962"/>
      <c r="J72" s="962"/>
      <c r="K72" s="962"/>
      <c r="L72" s="962"/>
      <c r="M72" s="962"/>
      <c r="N72" s="962"/>
      <c r="O72" s="962"/>
      <c r="P72" s="963"/>
      <c r="Q72" s="964">
        <v>730</v>
      </c>
      <c r="R72" s="958"/>
      <c r="S72" s="958"/>
      <c r="T72" s="958"/>
      <c r="U72" s="958"/>
      <c r="V72" s="958">
        <v>678</v>
      </c>
      <c r="W72" s="958"/>
      <c r="X72" s="958"/>
      <c r="Y72" s="958"/>
      <c r="Z72" s="958"/>
      <c r="AA72" s="958">
        <v>52</v>
      </c>
      <c r="AB72" s="958"/>
      <c r="AC72" s="958"/>
      <c r="AD72" s="958"/>
      <c r="AE72" s="958"/>
      <c r="AF72" s="958">
        <v>52</v>
      </c>
      <c r="AG72" s="958"/>
      <c r="AH72" s="958"/>
      <c r="AI72" s="958"/>
      <c r="AJ72" s="958"/>
      <c r="AK72" s="958">
        <v>76</v>
      </c>
      <c r="AL72" s="958"/>
      <c r="AM72" s="958"/>
      <c r="AN72" s="958"/>
      <c r="AO72" s="958"/>
      <c r="AP72" s="958" t="s">
        <v>553</v>
      </c>
      <c r="AQ72" s="958"/>
      <c r="AR72" s="958"/>
      <c r="AS72" s="958"/>
      <c r="AT72" s="958"/>
      <c r="AU72" s="958" t="s">
        <v>553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550</v>
      </c>
      <c r="C73" s="962"/>
      <c r="D73" s="962"/>
      <c r="E73" s="962"/>
      <c r="F73" s="962"/>
      <c r="G73" s="962"/>
      <c r="H73" s="962"/>
      <c r="I73" s="962"/>
      <c r="J73" s="962"/>
      <c r="K73" s="962"/>
      <c r="L73" s="962"/>
      <c r="M73" s="962"/>
      <c r="N73" s="962"/>
      <c r="O73" s="962"/>
      <c r="P73" s="963"/>
      <c r="Q73" s="964">
        <v>179787</v>
      </c>
      <c r="R73" s="958"/>
      <c r="S73" s="958"/>
      <c r="T73" s="958"/>
      <c r="U73" s="958"/>
      <c r="V73" s="958">
        <v>174350</v>
      </c>
      <c r="W73" s="958"/>
      <c r="X73" s="958"/>
      <c r="Y73" s="958"/>
      <c r="Z73" s="958"/>
      <c r="AA73" s="958">
        <v>5437</v>
      </c>
      <c r="AB73" s="958"/>
      <c r="AC73" s="958"/>
      <c r="AD73" s="958"/>
      <c r="AE73" s="958"/>
      <c r="AF73" s="958">
        <v>5433</v>
      </c>
      <c r="AG73" s="958"/>
      <c r="AH73" s="958"/>
      <c r="AI73" s="958"/>
      <c r="AJ73" s="958"/>
      <c r="AK73" s="958"/>
      <c r="AL73" s="958"/>
      <c r="AM73" s="958"/>
      <c r="AN73" s="958"/>
      <c r="AO73" s="958"/>
      <c r="AP73" s="958" t="s">
        <v>553</v>
      </c>
      <c r="AQ73" s="958"/>
      <c r="AR73" s="958"/>
      <c r="AS73" s="958"/>
      <c r="AT73" s="958"/>
      <c r="AU73" s="958" t="s">
        <v>553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551</v>
      </c>
      <c r="C74" s="962"/>
      <c r="D74" s="962"/>
      <c r="E74" s="962"/>
      <c r="F74" s="962"/>
      <c r="G74" s="962"/>
      <c r="H74" s="962"/>
      <c r="I74" s="962"/>
      <c r="J74" s="962"/>
      <c r="K74" s="962"/>
      <c r="L74" s="962"/>
      <c r="M74" s="962"/>
      <c r="N74" s="962"/>
      <c r="O74" s="962"/>
      <c r="P74" s="963"/>
      <c r="Q74" s="964">
        <v>6810</v>
      </c>
      <c r="R74" s="958"/>
      <c r="S74" s="958"/>
      <c r="T74" s="958"/>
      <c r="U74" s="958"/>
      <c r="V74" s="958">
        <v>6346</v>
      </c>
      <c r="W74" s="958"/>
      <c r="X74" s="958"/>
      <c r="Y74" s="958"/>
      <c r="Z74" s="958"/>
      <c r="AA74" s="958">
        <v>464</v>
      </c>
      <c r="AB74" s="958"/>
      <c r="AC74" s="958"/>
      <c r="AD74" s="958"/>
      <c r="AE74" s="958"/>
      <c r="AF74" s="958">
        <v>464</v>
      </c>
      <c r="AG74" s="958"/>
      <c r="AH74" s="958"/>
      <c r="AI74" s="958"/>
      <c r="AJ74" s="958"/>
      <c r="AK74" s="958">
        <v>800</v>
      </c>
      <c r="AL74" s="958"/>
      <c r="AM74" s="958"/>
      <c r="AN74" s="958"/>
      <c r="AO74" s="958"/>
      <c r="AP74" s="958" t="s">
        <v>553</v>
      </c>
      <c r="AQ74" s="958"/>
      <c r="AR74" s="958"/>
      <c r="AS74" s="958"/>
      <c r="AT74" s="958"/>
      <c r="AU74" s="958" t="s">
        <v>553</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375</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6316</v>
      </c>
      <c r="AG88" s="946"/>
      <c r="AH88" s="946"/>
      <c r="AI88" s="946"/>
      <c r="AJ88" s="946"/>
      <c r="AK88" s="950"/>
      <c r="AL88" s="950"/>
      <c r="AM88" s="950"/>
      <c r="AN88" s="950"/>
      <c r="AO88" s="950"/>
      <c r="AP88" s="946">
        <v>6833</v>
      </c>
      <c r="AQ88" s="946"/>
      <c r="AR88" s="946"/>
      <c r="AS88" s="946"/>
      <c r="AT88" s="946"/>
      <c r="AU88" s="946">
        <v>61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32</v>
      </c>
      <c r="CS102" s="940"/>
      <c r="CT102" s="940"/>
      <c r="CU102" s="940"/>
      <c r="CV102" s="941"/>
      <c r="CW102" s="939"/>
      <c r="CX102" s="940"/>
      <c r="CY102" s="940"/>
      <c r="CZ102" s="940"/>
      <c r="DA102" s="941"/>
      <c r="DB102" s="939">
        <v>10</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293</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293</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293</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271781</v>
      </c>
      <c r="AB110" s="876"/>
      <c r="AC110" s="876"/>
      <c r="AD110" s="876"/>
      <c r="AE110" s="877"/>
      <c r="AF110" s="878">
        <v>283942</v>
      </c>
      <c r="AG110" s="876"/>
      <c r="AH110" s="876"/>
      <c r="AI110" s="876"/>
      <c r="AJ110" s="877"/>
      <c r="AK110" s="878">
        <v>291739</v>
      </c>
      <c r="AL110" s="876"/>
      <c r="AM110" s="876"/>
      <c r="AN110" s="876"/>
      <c r="AO110" s="877"/>
      <c r="AP110" s="879">
        <v>16.899999999999999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2797719</v>
      </c>
      <c r="BR110" s="829"/>
      <c r="BS110" s="829"/>
      <c r="BT110" s="829"/>
      <c r="BU110" s="829"/>
      <c r="BV110" s="829">
        <v>2599772</v>
      </c>
      <c r="BW110" s="829"/>
      <c r="BX110" s="829"/>
      <c r="BY110" s="829"/>
      <c r="BZ110" s="829"/>
      <c r="CA110" s="829">
        <v>2371125</v>
      </c>
      <c r="CB110" s="829"/>
      <c r="CC110" s="829"/>
      <c r="CD110" s="829"/>
      <c r="CE110" s="829"/>
      <c r="CF110" s="853">
        <v>137.6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685875</v>
      </c>
      <c r="BR112" s="804"/>
      <c r="BS112" s="804"/>
      <c r="BT112" s="804"/>
      <c r="BU112" s="804"/>
      <c r="BV112" s="804">
        <v>588942</v>
      </c>
      <c r="BW112" s="804"/>
      <c r="BX112" s="804"/>
      <c r="BY112" s="804"/>
      <c r="BZ112" s="804"/>
      <c r="CA112" s="804">
        <v>459378</v>
      </c>
      <c r="CB112" s="804"/>
      <c r="CC112" s="804"/>
      <c r="CD112" s="804"/>
      <c r="CE112" s="804"/>
      <c r="CF112" s="862">
        <v>26.7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120274</v>
      </c>
      <c r="AB113" s="906"/>
      <c r="AC113" s="906"/>
      <c r="AD113" s="906"/>
      <c r="AE113" s="907"/>
      <c r="AF113" s="908">
        <v>110640</v>
      </c>
      <c r="AG113" s="906"/>
      <c r="AH113" s="906"/>
      <c r="AI113" s="906"/>
      <c r="AJ113" s="907"/>
      <c r="AK113" s="908">
        <v>84347</v>
      </c>
      <c r="AL113" s="906"/>
      <c r="AM113" s="906"/>
      <c r="AN113" s="906"/>
      <c r="AO113" s="907"/>
      <c r="AP113" s="909">
        <v>4.9000000000000004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59022</v>
      </c>
      <c r="BR113" s="804"/>
      <c r="BS113" s="804"/>
      <c r="BT113" s="804"/>
      <c r="BU113" s="804"/>
      <c r="BV113" s="804">
        <v>59664</v>
      </c>
      <c r="BW113" s="804"/>
      <c r="BX113" s="804"/>
      <c r="BY113" s="804"/>
      <c r="BZ113" s="804"/>
      <c r="CA113" s="804">
        <v>61764</v>
      </c>
      <c r="CB113" s="804"/>
      <c r="CC113" s="804"/>
      <c r="CD113" s="804"/>
      <c r="CE113" s="804"/>
      <c r="CF113" s="862">
        <v>3.6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5199</v>
      </c>
      <c r="AB114" s="767"/>
      <c r="AC114" s="767"/>
      <c r="AD114" s="767"/>
      <c r="AE114" s="768"/>
      <c r="AF114" s="769">
        <v>5835</v>
      </c>
      <c r="AG114" s="767"/>
      <c r="AH114" s="767"/>
      <c r="AI114" s="767"/>
      <c r="AJ114" s="768"/>
      <c r="AK114" s="769">
        <v>7199</v>
      </c>
      <c r="AL114" s="767"/>
      <c r="AM114" s="767"/>
      <c r="AN114" s="767"/>
      <c r="AO114" s="768"/>
      <c r="AP114" s="811">
        <v>0.4</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315138</v>
      </c>
      <c r="BR114" s="804"/>
      <c r="BS114" s="804"/>
      <c r="BT114" s="804"/>
      <c r="BU114" s="804"/>
      <c r="BV114" s="804">
        <v>323492</v>
      </c>
      <c r="BW114" s="804"/>
      <c r="BX114" s="804"/>
      <c r="BY114" s="804"/>
      <c r="BZ114" s="804"/>
      <c r="CA114" s="804">
        <v>324203</v>
      </c>
      <c r="CB114" s="804"/>
      <c r="CC114" s="804"/>
      <c r="CD114" s="804"/>
      <c r="CE114" s="804"/>
      <c r="CF114" s="862">
        <v>18.8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397256</v>
      </c>
      <c r="AB117" s="890"/>
      <c r="AC117" s="890"/>
      <c r="AD117" s="890"/>
      <c r="AE117" s="891"/>
      <c r="AF117" s="892">
        <v>400417</v>
      </c>
      <c r="AG117" s="890"/>
      <c r="AH117" s="890"/>
      <c r="AI117" s="890"/>
      <c r="AJ117" s="891"/>
      <c r="AK117" s="892">
        <v>383285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293</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440</v>
      </c>
      <c r="BP119" s="865"/>
      <c r="BQ119" s="866">
        <v>3857754</v>
      </c>
      <c r="BR119" s="832"/>
      <c r="BS119" s="832"/>
      <c r="BT119" s="832"/>
      <c r="BU119" s="832"/>
      <c r="BV119" s="832">
        <v>3571870</v>
      </c>
      <c r="BW119" s="832"/>
      <c r="BX119" s="832"/>
      <c r="BY119" s="832"/>
      <c r="BZ119" s="832"/>
      <c r="CA119" s="832">
        <v>3216470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1948968</v>
      </c>
      <c r="BR120" s="829"/>
      <c r="BS120" s="829"/>
      <c r="BT120" s="829"/>
      <c r="BU120" s="829"/>
      <c r="BV120" s="829">
        <v>2200634</v>
      </c>
      <c r="BW120" s="829"/>
      <c r="BX120" s="829"/>
      <c r="BY120" s="829"/>
      <c r="BZ120" s="829"/>
      <c r="CA120" s="829">
        <v>2388333</v>
      </c>
      <c r="CB120" s="829"/>
      <c r="CC120" s="829"/>
      <c r="CD120" s="829"/>
      <c r="CE120" s="829"/>
      <c r="CF120" s="853">
        <v>138.6</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332333</v>
      </c>
      <c r="DR120" s="829"/>
      <c r="DS120" s="829"/>
      <c r="DT120" s="829"/>
      <c r="DU120" s="829"/>
      <c r="DV120" s="830">
        <v>19.3</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127045</v>
      </c>
      <c r="DR121" s="804"/>
      <c r="DS121" s="804"/>
      <c r="DT121" s="804"/>
      <c r="DU121" s="804"/>
      <c r="DV121" s="781">
        <v>7.4</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2661281</v>
      </c>
      <c r="BR122" s="832"/>
      <c r="BS122" s="832"/>
      <c r="BT122" s="832"/>
      <c r="BU122" s="832"/>
      <c r="BV122" s="832">
        <v>2390127</v>
      </c>
      <c r="BW122" s="832"/>
      <c r="BX122" s="832"/>
      <c r="BY122" s="832"/>
      <c r="BZ122" s="832"/>
      <c r="CA122" s="832">
        <v>2181591</v>
      </c>
      <c r="CB122" s="832"/>
      <c r="CC122" s="832"/>
      <c r="CD122" s="832"/>
      <c r="CE122" s="832"/>
      <c r="CF122" s="833">
        <v>126.6</v>
      </c>
      <c r="CG122" s="834"/>
      <c r="CH122" s="834"/>
      <c r="CI122" s="834"/>
      <c r="CJ122" s="834"/>
      <c r="CK122" s="856"/>
      <c r="CL122" s="842"/>
      <c r="CM122" s="842"/>
      <c r="CN122" s="842"/>
      <c r="CO122" s="843"/>
      <c r="CP122" s="822" t="s">
        <v>448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449</v>
      </c>
      <c r="BP123" s="865"/>
      <c r="BQ123" s="819">
        <v>4610249</v>
      </c>
      <c r="BR123" s="820"/>
      <c r="BS123" s="820"/>
      <c r="BT123" s="820"/>
      <c r="BU123" s="820"/>
      <c r="BV123" s="820">
        <v>4590761</v>
      </c>
      <c r="BW123" s="820"/>
      <c r="BX123" s="820"/>
      <c r="BY123" s="820"/>
      <c r="BZ123" s="820"/>
      <c r="CA123" s="820">
        <v>4569924</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685875</v>
      </c>
      <c r="DH124" s="751"/>
      <c r="DI124" s="751"/>
      <c r="DJ124" s="751"/>
      <c r="DK124" s="752"/>
      <c r="DL124" s="753">
        <v>588942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1991168</v>
      </c>
      <c r="AB129" s="767"/>
      <c r="AC129" s="767"/>
      <c r="AD129" s="767"/>
      <c r="AE129" s="768"/>
      <c r="AF129" s="769">
        <v>1999267</v>
      </c>
      <c r="AG129" s="767"/>
      <c r="AH129" s="767"/>
      <c r="AI129" s="767"/>
      <c r="AJ129" s="768"/>
      <c r="AK129" s="769">
        <v>2018155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292291</v>
      </c>
      <c r="AB130" s="767"/>
      <c r="AC130" s="767"/>
      <c r="AD130" s="767"/>
      <c r="AE130" s="768"/>
      <c r="AF130" s="769">
        <v>295511</v>
      </c>
      <c r="AG130" s="767"/>
      <c r="AH130" s="767"/>
      <c r="AI130" s="767"/>
      <c r="AJ130" s="768"/>
      <c r="AK130" s="769">
        <v>294853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5.8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1698877</v>
      </c>
      <c r="AB131" s="751"/>
      <c r="AC131" s="751"/>
      <c r="AD131" s="751"/>
      <c r="AE131" s="752"/>
      <c r="AF131" s="753">
        <v>1703756</v>
      </c>
      <c r="AG131" s="751"/>
      <c r="AH131" s="751"/>
      <c r="AI131" s="751"/>
      <c r="AJ131" s="752"/>
      <c r="AK131" s="753">
        <v>1723302</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6.1784932049999997</v>
      </c>
      <c r="AB132" s="732"/>
      <c r="AC132" s="732"/>
      <c r="AD132" s="732"/>
      <c r="AE132" s="733"/>
      <c r="AF132" s="734">
        <v>6.1573370829999998</v>
      </c>
      <c r="AG132" s="732"/>
      <c r="AH132" s="732"/>
      <c r="AI132" s="732"/>
      <c r="AJ132" s="733"/>
      <c r="AK132" s="734">
        <v>5.1315439779999998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6.1</v>
      </c>
      <c r="AB133" s="711"/>
      <c r="AC133" s="711"/>
      <c r="AD133" s="711"/>
      <c r="AE133" s="712"/>
      <c r="AF133" s="710">
        <v>6</v>
      </c>
      <c r="AG133" s="711"/>
      <c r="AH133" s="711"/>
      <c r="AI133" s="711"/>
      <c r="AJ133" s="712"/>
      <c r="AK133" s="710">
        <v>5.8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UaUDlfKHsM4q4eU/SkPQyjNi/j8cBxfucatiC2oWTDnPbxHDxyxkZ847TSJfYItfWEde+6SCnmUN3GkVcgCNw==" saltValue="XsdlhRjm/IasTbAPivv6q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8" orientation="landscape"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AOBW9oqNW1Vxb/2BRt+S+4OowDPIv6O+gSx3ZySuj4egis94yppKiA7DT6+NuABcsGzqUfT2arQKWz992cTQA==" saltValue="7t3Z1EFTDSweKsmaRSMpng=="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mqeTctG76W40MXkdT1p9LqM5IEv4aAxWBMjmUv/V1wbHie0Sanfd6HnnaXR1i9jULMelvkfrvwkJyRgSshKA==" saltValue="43/w7CId8TiYmE3hpg7h+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572824</v>
      </c>
      <c r="AP9" s="262">
        <v>278205</v>
      </c>
      <c r="AQ9" s="263">
        <v>263788</v>
      </c>
      <c r="AR9" s="264">
        <v>5.5</v>
      </c>
    </row>
    <row r="10" spans="1:46" ht="13.5" customHeight="1" x14ac:dyDescent="0.15">
      <c r="A10" s="247"/>
      <c r="AK10" s="1117" t="s">
        <v>484</v>
      </c>
      <c r="AL10" s="1118"/>
      <c r="AM10" s="1118"/>
      <c r="AN10" s="1119"/>
      <c r="AO10" s="265">
        <v>71533</v>
      </c>
      <c r="AP10" s="265">
        <v>34742</v>
      </c>
      <c r="AQ10" s="266">
        <v>39680</v>
      </c>
      <c r="AR10" s="267">
        <v>-12.4</v>
      </c>
    </row>
    <row r="11" spans="1:46" ht="13.5" customHeight="1" x14ac:dyDescent="0.15">
      <c r="A11" s="247"/>
      <c r="AK11" s="1117" t="s">
        <v>485</v>
      </c>
      <c r="AL11" s="1118"/>
      <c r="AM11" s="1118"/>
      <c r="AN11" s="1119"/>
      <c r="AO11" s="265">
        <v>17391</v>
      </c>
      <c r="AP11" s="265">
        <v>8446</v>
      </c>
      <c r="AQ11" s="266">
        <v>4557</v>
      </c>
      <c r="AR11" s="267">
        <v>85.3</v>
      </c>
    </row>
    <row r="12" spans="1:46" ht="13.5" customHeight="1" x14ac:dyDescent="0.15">
      <c r="A12" s="247"/>
      <c r="AK12" s="1117" t="s">
        <v>486</v>
      </c>
      <c r="AL12" s="1118"/>
      <c r="AM12" s="1118"/>
      <c r="AN12" s="1119"/>
      <c r="AO12" s="265" t="s">
        <v>487</v>
      </c>
      <c r="AP12" s="265" t="s">
        <v>487</v>
      </c>
      <c r="AQ12" s="266" t="s">
        <v>487</v>
      </c>
      <c r="AR12" s="267" t="s">
        <v>487</v>
      </c>
    </row>
    <row r="13" spans="1:46" ht="13.5" customHeight="1" x14ac:dyDescent="0.15">
      <c r="A13" s="247"/>
      <c r="AK13" s="1117" t="s">
        <v>488</v>
      </c>
      <c r="AL13" s="1118"/>
      <c r="AM13" s="1118"/>
      <c r="AN13" s="1119"/>
      <c r="AO13" s="265">
        <v>81728</v>
      </c>
      <c r="AP13" s="265">
        <v>39693</v>
      </c>
      <c r="AQ13" s="266">
        <v>12917</v>
      </c>
      <c r="AR13" s="267">
        <v>207.3</v>
      </c>
    </row>
    <row r="14" spans="1:46" ht="13.5" customHeight="1" x14ac:dyDescent="0.15">
      <c r="A14" s="247"/>
      <c r="AK14" s="1117" t="s">
        <v>489</v>
      </c>
      <c r="AL14" s="1118"/>
      <c r="AM14" s="1118"/>
      <c r="AN14" s="1119"/>
      <c r="AO14" s="265">
        <v>372</v>
      </c>
      <c r="AP14" s="265">
        <v>181</v>
      </c>
      <c r="AQ14" s="266">
        <v>4746</v>
      </c>
      <c r="AR14" s="267">
        <v>-96.2</v>
      </c>
    </row>
    <row r="15" spans="1:46" ht="13.5" customHeight="1" x14ac:dyDescent="0.15">
      <c r="A15" s="247"/>
      <c r="AK15" s="1120" t="s">
        <v>490</v>
      </c>
      <c r="AL15" s="1121"/>
      <c r="AM15" s="1121"/>
      <c r="AN15" s="1122"/>
      <c r="AO15" s="265">
        <v>-29690</v>
      </c>
      <c r="AP15" s="265">
        <v>-14420</v>
      </c>
      <c r="AQ15" s="266">
        <v>-12765</v>
      </c>
      <c r="AR15" s="267">
        <v>13</v>
      </c>
    </row>
    <row r="16" spans="1:46" x14ac:dyDescent="0.15">
      <c r="A16" s="247"/>
      <c r="AK16" s="1120" t="s">
        <v>176</v>
      </c>
      <c r="AL16" s="1121"/>
      <c r="AM16" s="1121"/>
      <c r="AN16" s="1122"/>
      <c r="AO16" s="265">
        <v>714158</v>
      </c>
      <c r="AP16" s="265">
        <v>346847</v>
      </c>
      <c r="AQ16" s="266">
        <v>312922</v>
      </c>
      <c r="AR16" s="267">
        <v>10.8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24.77</v>
      </c>
      <c r="AP21" s="278">
        <v>24.75</v>
      </c>
      <c r="AQ21" s="279">
        <v>0.02</v>
      </c>
      <c r="AS21" s="280"/>
      <c r="AT21" s="276"/>
    </row>
    <row r="22" spans="1:46" s="248" customFormat="1" x14ac:dyDescent="0.15">
      <c r="A22" s="276"/>
      <c r="AK22" s="1123" t="s">
        <v>496</v>
      </c>
      <c r="AL22" s="1124"/>
      <c r="AM22" s="1124"/>
      <c r="AN22" s="1125"/>
      <c r="AO22" s="281">
        <v>92.2</v>
      </c>
      <c r="AP22" s="282">
        <v>95.6</v>
      </c>
      <c r="AQ22" s="283">
        <v>-3.4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291739</v>
      </c>
      <c r="AP32" s="291">
        <v>141690</v>
      </c>
      <c r="AQ32" s="292">
        <v>170896</v>
      </c>
      <c r="AR32" s="293">
        <v>-17.100000000000001</v>
      </c>
    </row>
    <row r="33" spans="1:46" ht="13.5" customHeight="1" x14ac:dyDescent="0.15">
      <c r="A33" s="247"/>
      <c r="AK33" s="1107" t="s">
        <v>501</v>
      </c>
      <c r="AL33" s="1108"/>
      <c r="AM33" s="1108"/>
      <c r="AN33" s="1109"/>
      <c r="AO33" s="291" t="s">
        <v>487</v>
      </c>
      <c r="AP33" s="291" t="s">
        <v>487</v>
      </c>
      <c r="AQ33" s="292" t="s">
        <v>487</v>
      </c>
      <c r="AR33" s="293" t="s">
        <v>487</v>
      </c>
    </row>
    <row r="34" spans="1:46" ht="27" customHeight="1" x14ac:dyDescent="0.15">
      <c r="A34" s="247"/>
      <c r="AK34" s="1107" t="s">
        <v>502</v>
      </c>
      <c r="AL34" s="1108"/>
      <c r="AM34" s="1108"/>
      <c r="AN34" s="1109"/>
      <c r="AO34" s="291" t="s">
        <v>487</v>
      </c>
      <c r="AP34" s="291" t="s">
        <v>487</v>
      </c>
      <c r="AQ34" s="292">
        <v>5</v>
      </c>
      <c r="AR34" s="293" t="s">
        <v>487</v>
      </c>
    </row>
    <row r="35" spans="1:46" ht="27" customHeight="1" x14ac:dyDescent="0.15">
      <c r="A35" s="247"/>
      <c r="AK35" s="1107" t="s">
        <v>503</v>
      </c>
      <c r="AL35" s="1108"/>
      <c r="AM35" s="1108"/>
      <c r="AN35" s="1109"/>
      <c r="AO35" s="291">
        <v>84347</v>
      </c>
      <c r="AP35" s="291">
        <v>40965</v>
      </c>
      <c r="AQ35" s="292">
        <v>33138</v>
      </c>
      <c r="AR35" s="293">
        <v>23.6</v>
      </c>
    </row>
    <row r="36" spans="1:46" ht="27" customHeight="1" x14ac:dyDescent="0.15">
      <c r="A36" s="247"/>
      <c r="AK36" s="1107" t="s">
        <v>504</v>
      </c>
      <c r="AL36" s="1108"/>
      <c r="AM36" s="1108"/>
      <c r="AN36" s="1109"/>
      <c r="AO36" s="291">
        <v>7199</v>
      </c>
      <c r="AP36" s="291">
        <v>3496</v>
      </c>
      <c r="AQ36" s="292">
        <v>2943</v>
      </c>
      <c r="AR36" s="293">
        <v>18.8</v>
      </c>
    </row>
    <row r="37" spans="1:46" ht="13.5" customHeight="1" x14ac:dyDescent="0.15">
      <c r="A37" s="247"/>
      <c r="AK37" s="1107" t="s">
        <v>505</v>
      </c>
      <c r="AL37" s="1108"/>
      <c r="AM37" s="1108"/>
      <c r="AN37" s="1109"/>
      <c r="AO37" s="291" t="s">
        <v>487</v>
      </c>
      <c r="AP37" s="291" t="s">
        <v>487</v>
      </c>
      <c r="AQ37" s="292">
        <v>1487</v>
      </c>
      <c r="AR37" s="293" t="s">
        <v>487</v>
      </c>
    </row>
    <row r="38" spans="1:46" ht="27" customHeight="1" x14ac:dyDescent="0.15">
      <c r="A38" s="247"/>
      <c r="AK38" s="1110" t="s">
        <v>506</v>
      </c>
      <c r="AL38" s="1111"/>
      <c r="AM38" s="1111"/>
      <c r="AN38" s="1112"/>
      <c r="AO38" s="294" t="s">
        <v>487</v>
      </c>
      <c r="AP38" s="294" t="s">
        <v>487</v>
      </c>
      <c r="AQ38" s="295">
        <v>60</v>
      </c>
      <c r="AR38" s="283" t="s">
        <v>487</v>
      </c>
      <c r="AS38" s="290"/>
    </row>
    <row r="39" spans="1:46" x14ac:dyDescent="0.15">
      <c r="A39" s="247"/>
      <c r="AK39" s="1110" t="s">
        <v>507</v>
      </c>
      <c r="AL39" s="1111"/>
      <c r="AM39" s="1111"/>
      <c r="AN39" s="1112"/>
      <c r="AO39" s="291" t="s">
        <v>487</v>
      </c>
      <c r="AP39" s="291" t="s">
        <v>487</v>
      </c>
      <c r="AQ39" s="292">
        <v>-8408</v>
      </c>
      <c r="AR39" s="293" t="s">
        <v>487</v>
      </c>
      <c r="AS39" s="290"/>
    </row>
    <row r="40" spans="1:46" ht="27" customHeight="1" x14ac:dyDescent="0.15">
      <c r="A40" s="247"/>
      <c r="AK40" s="1107" t="s">
        <v>508</v>
      </c>
      <c r="AL40" s="1108"/>
      <c r="AM40" s="1108"/>
      <c r="AN40" s="1109"/>
      <c r="AO40" s="291">
        <v>-294853</v>
      </c>
      <c r="AP40" s="291">
        <v>-143202</v>
      </c>
      <c r="AQ40" s="292">
        <v>-141122</v>
      </c>
      <c r="AR40" s="293">
        <v>1.5</v>
      </c>
      <c r="AS40" s="290"/>
    </row>
    <row r="41" spans="1:46" x14ac:dyDescent="0.15">
      <c r="A41" s="247"/>
      <c r="AK41" s="1113" t="s">
        <v>286</v>
      </c>
      <c r="AL41" s="1114"/>
      <c r="AM41" s="1114"/>
      <c r="AN41" s="1115"/>
      <c r="AO41" s="291">
        <v>88432</v>
      </c>
      <c r="AP41" s="291">
        <v>42949</v>
      </c>
      <c r="AQ41" s="292">
        <v>59000</v>
      </c>
      <c r="AR41" s="293">
        <v>-27.2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443658</v>
      </c>
      <c r="AN51" s="313">
        <v>188070</v>
      </c>
      <c r="AO51" s="314">
        <v>49.8</v>
      </c>
      <c r="AP51" s="315">
        <v>301035</v>
      </c>
      <c r="AQ51" s="316">
        <v>12.2</v>
      </c>
      <c r="AR51" s="317">
        <v>37.6</v>
      </c>
    </row>
    <row r="52" spans="1:44" x14ac:dyDescent="0.15">
      <c r="A52" s="247"/>
      <c r="AK52" s="318"/>
      <c r="AL52" s="319" t="s">
        <v>518</v>
      </c>
      <c r="AM52" s="320">
        <v>183236</v>
      </c>
      <c r="AN52" s="321">
        <v>77675</v>
      </c>
      <c r="AO52" s="322">
        <v>-1.1000000000000001</v>
      </c>
      <c r="AP52" s="323">
        <v>154376</v>
      </c>
      <c r="AQ52" s="324">
        <v>29.1</v>
      </c>
      <c r="AR52" s="325">
        <v>-30.2</v>
      </c>
    </row>
    <row r="53" spans="1:44" x14ac:dyDescent="0.15">
      <c r="A53" s="247"/>
      <c r="AK53" s="303" t="s">
        <v>519</v>
      </c>
      <c r="AL53" s="304"/>
      <c r="AM53" s="312">
        <v>378458</v>
      </c>
      <c r="AN53" s="313">
        <v>164547</v>
      </c>
      <c r="AO53" s="314">
        <v>-12.5</v>
      </c>
      <c r="AP53" s="315">
        <v>277467</v>
      </c>
      <c r="AQ53" s="316">
        <v>-7.8</v>
      </c>
      <c r="AR53" s="317">
        <v>-4.7</v>
      </c>
    </row>
    <row r="54" spans="1:44" x14ac:dyDescent="0.15">
      <c r="A54" s="247"/>
      <c r="AK54" s="318"/>
      <c r="AL54" s="319" t="s">
        <v>518</v>
      </c>
      <c r="AM54" s="320">
        <v>312101</v>
      </c>
      <c r="AN54" s="321">
        <v>135696</v>
      </c>
      <c r="AO54" s="322">
        <v>74.7</v>
      </c>
      <c r="AP54" s="323">
        <v>128378</v>
      </c>
      <c r="AQ54" s="324">
        <v>-16.8</v>
      </c>
      <c r="AR54" s="325">
        <v>91.5</v>
      </c>
    </row>
    <row r="55" spans="1:44" x14ac:dyDescent="0.15">
      <c r="A55" s="247"/>
      <c r="AK55" s="303" t="s">
        <v>520</v>
      </c>
      <c r="AL55" s="304"/>
      <c r="AM55" s="312">
        <v>706147</v>
      </c>
      <c r="AN55" s="313">
        <v>319379</v>
      </c>
      <c r="AO55" s="314">
        <v>94.1</v>
      </c>
      <c r="AP55" s="315">
        <v>282256</v>
      </c>
      <c r="AQ55" s="316">
        <v>1.7</v>
      </c>
      <c r="AR55" s="317">
        <v>92.4</v>
      </c>
    </row>
    <row r="56" spans="1:44" x14ac:dyDescent="0.15">
      <c r="A56" s="247"/>
      <c r="AK56" s="318"/>
      <c r="AL56" s="319" t="s">
        <v>518</v>
      </c>
      <c r="AM56" s="320">
        <v>493096</v>
      </c>
      <c r="AN56" s="321">
        <v>223019</v>
      </c>
      <c r="AO56" s="322">
        <v>64.400000000000006</v>
      </c>
      <c r="AP56" s="323">
        <v>145453</v>
      </c>
      <c r="AQ56" s="324">
        <v>13.3</v>
      </c>
      <c r="AR56" s="325">
        <v>51.1</v>
      </c>
    </row>
    <row r="57" spans="1:44" x14ac:dyDescent="0.15">
      <c r="A57" s="247"/>
      <c r="AK57" s="303" t="s">
        <v>521</v>
      </c>
      <c r="AL57" s="304"/>
      <c r="AM57" s="312">
        <v>202964</v>
      </c>
      <c r="AN57" s="313">
        <v>95333</v>
      </c>
      <c r="AO57" s="314">
        <v>-70.2</v>
      </c>
      <c r="AP57" s="315">
        <v>295341</v>
      </c>
      <c r="AQ57" s="316">
        <v>4.5999999999999996</v>
      </c>
      <c r="AR57" s="317">
        <v>-74.8</v>
      </c>
    </row>
    <row r="58" spans="1:44" x14ac:dyDescent="0.15">
      <c r="A58" s="247"/>
      <c r="AK58" s="318"/>
      <c r="AL58" s="319" t="s">
        <v>518</v>
      </c>
      <c r="AM58" s="320">
        <v>111739</v>
      </c>
      <c r="AN58" s="321">
        <v>52484</v>
      </c>
      <c r="AO58" s="322">
        <v>-76.5</v>
      </c>
      <c r="AP58" s="323">
        <v>137402</v>
      </c>
      <c r="AQ58" s="324">
        <v>-5.5</v>
      </c>
      <c r="AR58" s="325">
        <v>-71</v>
      </c>
    </row>
    <row r="59" spans="1:44" x14ac:dyDescent="0.15">
      <c r="A59" s="247"/>
      <c r="AK59" s="303" t="s">
        <v>522</v>
      </c>
      <c r="AL59" s="304"/>
      <c r="AM59" s="312">
        <v>255845</v>
      </c>
      <c r="AN59" s="313">
        <v>124257</v>
      </c>
      <c r="AO59" s="314">
        <v>30.3</v>
      </c>
      <c r="AP59" s="315">
        <v>292845</v>
      </c>
      <c r="AQ59" s="316">
        <v>-0.8</v>
      </c>
      <c r="AR59" s="317">
        <v>31.1</v>
      </c>
    </row>
    <row r="60" spans="1:44" x14ac:dyDescent="0.15">
      <c r="A60" s="247"/>
      <c r="AK60" s="318"/>
      <c r="AL60" s="319" t="s">
        <v>518</v>
      </c>
      <c r="AM60" s="320">
        <v>148500</v>
      </c>
      <c r="AN60" s="321">
        <v>72122</v>
      </c>
      <c r="AO60" s="322">
        <v>37.4</v>
      </c>
      <c r="AP60" s="323">
        <v>143187</v>
      </c>
      <c r="AQ60" s="324">
        <v>4.2</v>
      </c>
      <c r="AR60" s="325">
        <v>33.200000000000003</v>
      </c>
    </row>
    <row r="61" spans="1:44" x14ac:dyDescent="0.15">
      <c r="A61" s="247"/>
      <c r="AK61" s="303" t="s">
        <v>523</v>
      </c>
      <c r="AL61" s="326"/>
      <c r="AM61" s="312">
        <v>397414</v>
      </c>
      <c r="AN61" s="313">
        <v>178317</v>
      </c>
      <c r="AO61" s="314">
        <v>18.3</v>
      </c>
      <c r="AP61" s="315">
        <v>289789</v>
      </c>
      <c r="AQ61" s="327">
        <v>2</v>
      </c>
      <c r="AR61" s="317">
        <v>16.3</v>
      </c>
    </row>
    <row r="62" spans="1:44" x14ac:dyDescent="0.15">
      <c r="A62" s="247"/>
      <c r="AK62" s="318"/>
      <c r="AL62" s="319" t="s">
        <v>518</v>
      </c>
      <c r="AM62" s="320">
        <v>249734</v>
      </c>
      <c r="AN62" s="321">
        <v>112199</v>
      </c>
      <c r="AO62" s="322">
        <v>19.8</v>
      </c>
      <c r="AP62" s="323">
        <v>141759</v>
      </c>
      <c r="AQ62" s="324">
        <v>4.9000000000000004</v>
      </c>
      <c r="AR62" s="325">
        <v>14.9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2ehJ0gJSqwi5hFKNME75wF/7RIOoLVX+kkWs7pMrO1QeRVehEU8OrANMl7RPFPyfng4tOcILGIoVutMaBoJIQ==" saltValue="qcmkA+/BqjJaqQEcQ8Dv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wOFIrp15xx8VE8tijkw61iAMAKp9eR43mUwbdeEAuwycSZ/fw9s6eOu1UNoG25+6NxR5kAT5T8aL/jYRMn2mrA==" saltValue="+5sc5BnW52ekCOK3GaMyt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x/88f+iv8AHxW/mKmYy8MMXzxkxdKjrWIl02cCrT6xCUqo8NSbLPZI+sLJygnuLwVz5j/yq78/w+mKCQs3X62w==" saltValue="smZPbeWjXbFBWhLubtjai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23.96</v>
      </c>
      <c r="G47" s="12">
        <v>27.38</v>
      </c>
      <c r="H47" s="12">
        <v>31.9</v>
      </c>
      <c r="I47" s="12">
        <v>33.07</v>
      </c>
      <c r="J47" s="13">
        <v>33.75</v>
      </c>
    </row>
    <row r="48" spans="2:10" ht="57.75" customHeight="1" x14ac:dyDescent="0.15">
      <c r="B48" s="14"/>
      <c r="C48" s="1128" t="s">
        <v>4</v>
      </c>
      <c r="D48" s="1128"/>
      <c r="E48" s="1129"/>
      <c r="F48" s="15">
        <v>8.5</v>
      </c>
      <c r="G48" s="16">
        <v>7.02</v>
      </c>
      <c r="H48" s="16">
        <v>9.93</v>
      </c>
      <c r="I48" s="16">
        <v>8.5500000000000007</v>
      </c>
      <c r="J48" s="17">
        <v>9.0299999999999994</v>
      </c>
    </row>
    <row r="49" spans="2:10" ht="57.75" customHeight="1" thickBot="1" x14ac:dyDescent="0.2">
      <c r="B49" s="18"/>
      <c r="C49" s="1130" t="s">
        <v>5</v>
      </c>
      <c r="D49" s="1130"/>
      <c r="E49" s="1131"/>
      <c r="F49" s="19">
        <v>3.35</v>
      </c>
      <c r="G49" s="20">
        <v>2.58</v>
      </c>
      <c r="H49" s="20">
        <v>3.46</v>
      </c>
      <c r="I49" s="20" t="s">
        <v>530</v>
      </c>
      <c r="J49" s="21">
        <v>0.56000000000000005</v>
      </c>
    </row>
    <row r="50" spans="2:10" x14ac:dyDescent="0.15"/>
  </sheetData>
  <sheetProtection algorithmName="SHA-512" hashValue="IceRiiTjqv0fn842IzUaT3Bs4l9uVX6x1v5kuEahN1uuVIQisiTDFrw3+4dnEFAEYOYmOLcpDADA9Kof8iJlyQ==" saltValue="eNXrIzMWDuxqa2141NoDT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直人</cp:lastModifiedBy>
  <cp:lastPrinted>2026-03-10T07:39:28Z</cp:lastPrinted>
  <dcterms:created xsi:type="dcterms:W3CDTF">2026-02-23T04:28:47Z</dcterms:created>
  <dcterms:modified xsi:type="dcterms:W3CDTF">2026-03-17T07:24:54Z</dcterms:modified>
  <cp:category/>
</cp:coreProperties>
</file>